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ambrex-my.sharepoint.com/personal/tomas_sjoberg_cambrex_com/Documents/Documents/Privat/WR/7. Tävlingsprogram/2023-09-30/"/>
    </mc:Choice>
  </mc:AlternateContent>
  <xr:revisionPtr revIDLastSave="10" documentId="8_{232D50DB-AFAB-47CE-AEF8-71C37B23A0C7}" xr6:coauthVersionLast="47" xr6:coauthVersionMax="47" xr10:uidLastSave="{42459C82-BA79-4559-89FD-E657FAAD939A}"/>
  <bookViews>
    <workbookView xWindow="-96" yWindow="-96" windowWidth="23232" windowHeight="12552" tabRatio="906" activeTab="6" xr2:uid="{00000000-000D-0000-FFFF-FFFF00000000}"/>
  </bookViews>
  <sheets>
    <sheet name="Anmälda" sheetId="1" r:id="rId1"/>
    <sheet name="F1-H" sheetId="13" r:id="rId2"/>
    <sheet name="F1-T" sheetId="30" r:id="rId3"/>
    <sheet name="F2-H" sheetId="35" r:id="rId4"/>
    <sheet name="F2-T" sheetId="36" r:id="rId5"/>
    <sheet name="Final-H" sheetId="29" r:id="rId6"/>
    <sheet name="Final-T" sheetId="37" r:id="rId7"/>
  </sheets>
  <definedNames>
    <definedName name="_xlnm._FilterDatabase" localSheetId="0" hidden="1">Anmälda!$A$1:$J$52</definedName>
    <definedName name="_xlnm._FilterDatabase" localSheetId="1" hidden="1">'F1-H'!$A$1:$I$91</definedName>
    <definedName name="_xlnm._FilterDatabase" localSheetId="2" hidden="1">'F1-T'!$A$1:$I$91</definedName>
    <definedName name="_xlnm._FilterDatabase" localSheetId="3" hidden="1">'F2-H'!$A$1:$I$91</definedName>
    <definedName name="_xlnm._FilterDatabase" localSheetId="4" hidden="1">'F2-T'!$A$1:$I$91</definedName>
    <definedName name="_xlnm._FilterDatabase" localSheetId="5" hidden="1">'Final-H'!$A$1:$E$91</definedName>
    <definedName name="_xlnm._FilterDatabase" localSheetId="6" hidden="1">'Final-T'!$A$1:$E$86</definedName>
    <definedName name="Alla_anmälda">Anmälda!$A$48:$J$74</definedName>
    <definedName name="_xlnm.Print_Area" localSheetId="0">Anmälda!$A$1:$J$52</definedName>
    <definedName name="_xlnm.Print_Titles" localSheetId="0">Anmälda!$1:$1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65" i="1" s="1"/>
  <c r="H61" i="1"/>
  <c r="H64" i="1" s="1"/>
  <c r="G35" i="35" l="1"/>
  <c r="G34" i="35"/>
  <c r="G33" i="35"/>
  <c r="G32" i="35"/>
  <c r="C85" i="37"/>
  <c r="C84" i="37"/>
  <c r="C83" i="37"/>
  <c r="C82" i="37"/>
  <c r="C80" i="37"/>
  <c r="C79" i="37"/>
  <c r="C78" i="37"/>
  <c r="C77" i="37"/>
  <c r="C75" i="37"/>
  <c r="C74" i="37"/>
  <c r="C73" i="37"/>
  <c r="C72" i="37"/>
  <c r="C70" i="37"/>
  <c r="C69" i="37"/>
  <c r="C68" i="37"/>
  <c r="C67" i="37"/>
  <c r="C65" i="37"/>
  <c r="C64" i="37"/>
  <c r="C63" i="37"/>
  <c r="C62" i="37"/>
  <c r="C60" i="37"/>
  <c r="C59" i="37"/>
  <c r="C58" i="37"/>
  <c r="C57" i="37"/>
  <c r="C55" i="37"/>
  <c r="C54" i="37"/>
  <c r="C53" i="37"/>
  <c r="C52" i="37"/>
  <c r="C50" i="37"/>
  <c r="C49" i="37"/>
  <c r="C48" i="37"/>
  <c r="C47" i="37"/>
  <c r="A46" i="37"/>
  <c r="A51" i="37" s="1"/>
  <c r="A56" i="37" s="1"/>
  <c r="A61" i="37" s="1"/>
  <c r="A66" i="37" s="1"/>
  <c r="A71" i="37" s="1"/>
  <c r="A76" i="37" s="1"/>
  <c r="A81" i="37" s="1"/>
  <c r="C45" i="37"/>
  <c r="C44" i="37"/>
  <c r="C43" i="37"/>
  <c r="C42" i="37"/>
  <c r="C40" i="37"/>
  <c r="C39" i="37"/>
  <c r="C38" i="37"/>
  <c r="C37" i="37"/>
  <c r="C35" i="37"/>
  <c r="C34" i="37"/>
  <c r="C33" i="37"/>
  <c r="C32" i="37"/>
  <c r="C30" i="37"/>
  <c r="C29" i="37"/>
  <c r="C28" i="37"/>
  <c r="C27" i="37"/>
  <c r="C25" i="37"/>
  <c r="C24" i="37"/>
  <c r="C23" i="37"/>
  <c r="C22" i="37"/>
  <c r="C20" i="37"/>
  <c r="C19" i="37"/>
  <c r="C18" i="37"/>
  <c r="C17" i="37"/>
  <c r="C15" i="37"/>
  <c r="C14" i="37"/>
  <c r="C13" i="37"/>
  <c r="C12" i="37"/>
  <c r="C10" i="37"/>
  <c r="C9" i="37"/>
  <c r="C8" i="37"/>
  <c r="C7" i="37"/>
  <c r="C5" i="37"/>
  <c r="C4" i="37"/>
  <c r="C3" i="37"/>
  <c r="C2" i="37"/>
  <c r="C15" i="13"/>
  <c r="D15" i="13"/>
  <c r="G15" i="13"/>
  <c r="H15" i="13"/>
  <c r="H90" i="36"/>
  <c r="G90" i="36"/>
  <c r="D90" i="36"/>
  <c r="C90" i="36"/>
  <c r="H89" i="36"/>
  <c r="G89" i="36"/>
  <c r="D89" i="36"/>
  <c r="C89" i="36"/>
  <c r="H88" i="36"/>
  <c r="G88" i="36"/>
  <c r="D88" i="36"/>
  <c r="C88" i="36"/>
  <c r="H87" i="36"/>
  <c r="G87" i="36"/>
  <c r="D87" i="36"/>
  <c r="C87" i="36"/>
  <c r="H85" i="36"/>
  <c r="G85" i="36"/>
  <c r="D85" i="36"/>
  <c r="C85" i="36"/>
  <c r="H84" i="36"/>
  <c r="G84" i="36"/>
  <c r="D84" i="36"/>
  <c r="C84" i="36"/>
  <c r="H83" i="36"/>
  <c r="G83" i="36"/>
  <c r="D83" i="36"/>
  <c r="C83" i="36"/>
  <c r="H82" i="36"/>
  <c r="G82" i="36"/>
  <c r="D82" i="36"/>
  <c r="C82" i="36"/>
  <c r="H80" i="36"/>
  <c r="G80" i="36"/>
  <c r="D80" i="36"/>
  <c r="C80" i="36"/>
  <c r="H79" i="36"/>
  <c r="G79" i="36"/>
  <c r="D79" i="36"/>
  <c r="C79" i="36"/>
  <c r="H78" i="36"/>
  <c r="G78" i="36"/>
  <c r="D78" i="36"/>
  <c r="C78" i="36"/>
  <c r="H77" i="36"/>
  <c r="G77" i="36"/>
  <c r="D77" i="36"/>
  <c r="C77" i="36"/>
  <c r="H75" i="36"/>
  <c r="G75" i="36"/>
  <c r="D75" i="36"/>
  <c r="C75" i="36"/>
  <c r="H74" i="36"/>
  <c r="G74" i="36"/>
  <c r="D74" i="36"/>
  <c r="C74" i="36"/>
  <c r="H73" i="36"/>
  <c r="G73" i="36"/>
  <c r="D73" i="36"/>
  <c r="C73" i="36"/>
  <c r="H72" i="36"/>
  <c r="G72" i="36"/>
  <c r="D72" i="36"/>
  <c r="C72" i="36"/>
  <c r="H70" i="36"/>
  <c r="G70" i="36"/>
  <c r="D70" i="36"/>
  <c r="C70" i="36"/>
  <c r="H69" i="36"/>
  <c r="G69" i="36"/>
  <c r="D69" i="36"/>
  <c r="C69" i="36"/>
  <c r="H68" i="36"/>
  <c r="G68" i="36"/>
  <c r="D68" i="36"/>
  <c r="C68" i="36"/>
  <c r="H67" i="36"/>
  <c r="G67" i="36"/>
  <c r="D67" i="36"/>
  <c r="C67" i="36"/>
  <c r="H65" i="36"/>
  <c r="G65" i="36"/>
  <c r="D65" i="36"/>
  <c r="C65" i="36"/>
  <c r="H64" i="36"/>
  <c r="G64" i="36"/>
  <c r="D64" i="36"/>
  <c r="C64" i="36"/>
  <c r="H63" i="36"/>
  <c r="G63" i="36"/>
  <c r="D63" i="36"/>
  <c r="C63" i="36"/>
  <c r="H62" i="36"/>
  <c r="G62" i="36"/>
  <c r="D62" i="36"/>
  <c r="C62" i="36"/>
  <c r="H60" i="36"/>
  <c r="G60" i="36"/>
  <c r="D60" i="36"/>
  <c r="C60" i="36"/>
  <c r="H59" i="36"/>
  <c r="G59" i="36"/>
  <c r="D59" i="36"/>
  <c r="C59" i="36"/>
  <c r="H58" i="36"/>
  <c r="G58" i="36"/>
  <c r="D58" i="36"/>
  <c r="C58" i="36"/>
  <c r="H57" i="36"/>
  <c r="G57" i="36"/>
  <c r="D57" i="36"/>
  <c r="C57" i="36"/>
  <c r="H55" i="36"/>
  <c r="G55" i="36"/>
  <c r="D55" i="36"/>
  <c r="C55" i="36"/>
  <c r="H54" i="36"/>
  <c r="G54" i="36"/>
  <c r="D54" i="36"/>
  <c r="C54" i="36"/>
  <c r="H53" i="36"/>
  <c r="G53" i="36"/>
  <c r="D53" i="36"/>
  <c r="C53" i="36"/>
  <c r="H52" i="36"/>
  <c r="G52" i="36"/>
  <c r="D52" i="36"/>
  <c r="C52" i="36"/>
  <c r="H50" i="36"/>
  <c r="G50" i="36"/>
  <c r="D50" i="36"/>
  <c r="C50" i="36"/>
  <c r="H49" i="36"/>
  <c r="G49" i="36"/>
  <c r="D49" i="36"/>
  <c r="C49" i="36"/>
  <c r="H48" i="36"/>
  <c r="G48" i="36"/>
  <c r="D48" i="36"/>
  <c r="C48" i="36"/>
  <c r="H47" i="36"/>
  <c r="G47" i="36"/>
  <c r="D47" i="36"/>
  <c r="C47" i="36"/>
  <c r="H45" i="36"/>
  <c r="G45" i="36"/>
  <c r="D45" i="36"/>
  <c r="C45" i="36"/>
  <c r="H44" i="36"/>
  <c r="G44" i="36"/>
  <c r="D44" i="36"/>
  <c r="C44" i="36"/>
  <c r="H43" i="36"/>
  <c r="G43" i="36"/>
  <c r="D43" i="36"/>
  <c r="C43" i="36"/>
  <c r="H42" i="36"/>
  <c r="G42" i="36"/>
  <c r="D42" i="36"/>
  <c r="C42" i="36"/>
  <c r="H40" i="36"/>
  <c r="G40" i="36"/>
  <c r="D40" i="36"/>
  <c r="C40" i="36"/>
  <c r="H39" i="36"/>
  <c r="G39" i="36"/>
  <c r="D39" i="36"/>
  <c r="C39" i="36"/>
  <c r="H38" i="36"/>
  <c r="G38" i="36"/>
  <c r="D38" i="36"/>
  <c r="C38" i="36"/>
  <c r="H37" i="36"/>
  <c r="G37" i="36"/>
  <c r="D37" i="36"/>
  <c r="C37" i="36"/>
  <c r="H35" i="36"/>
  <c r="G35" i="36"/>
  <c r="D35" i="36"/>
  <c r="C35" i="36"/>
  <c r="H34" i="36"/>
  <c r="G34" i="36"/>
  <c r="D34" i="36"/>
  <c r="C34" i="36"/>
  <c r="H33" i="36"/>
  <c r="G33" i="36"/>
  <c r="D33" i="36"/>
  <c r="C33" i="36"/>
  <c r="H32" i="36"/>
  <c r="G32" i="36"/>
  <c r="D32" i="36"/>
  <c r="C32" i="36"/>
  <c r="H30" i="36"/>
  <c r="G30" i="36"/>
  <c r="D30" i="36"/>
  <c r="C30" i="36"/>
  <c r="H29" i="36"/>
  <c r="G29" i="36"/>
  <c r="D29" i="36"/>
  <c r="C29" i="36"/>
  <c r="H28" i="36"/>
  <c r="G28" i="36"/>
  <c r="D28" i="36"/>
  <c r="C28" i="36"/>
  <c r="H27" i="36"/>
  <c r="G27" i="36"/>
  <c r="D27" i="36"/>
  <c r="C27" i="36"/>
  <c r="H25" i="36"/>
  <c r="G25" i="36"/>
  <c r="D25" i="36"/>
  <c r="C25" i="36"/>
  <c r="H24" i="36"/>
  <c r="G24" i="36"/>
  <c r="D24" i="36"/>
  <c r="C24" i="36"/>
  <c r="H23" i="36"/>
  <c r="G23" i="36"/>
  <c r="D23" i="36"/>
  <c r="C23" i="36"/>
  <c r="H22" i="36"/>
  <c r="G22" i="36"/>
  <c r="D22" i="36"/>
  <c r="C22" i="36"/>
  <c r="H20" i="36"/>
  <c r="G20" i="36"/>
  <c r="D20" i="36"/>
  <c r="C20" i="36"/>
  <c r="H19" i="36"/>
  <c r="G19" i="36"/>
  <c r="D19" i="36"/>
  <c r="C19" i="36"/>
  <c r="H18" i="36"/>
  <c r="G18" i="36"/>
  <c r="D18" i="36"/>
  <c r="C18" i="36"/>
  <c r="H17" i="36"/>
  <c r="G17" i="36"/>
  <c r="D17" i="36"/>
  <c r="C17" i="36"/>
  <c r="H15" i="36"/>
  <c r="G15" i="36"/>
  <c r="D15" i="36"/>
  <c r="C15" i="36"/>
  <c r="H14" i="36"/>
  <c r="G14" i="36"/>
  <c r="D14" i="36"/>
  <c r="C14" i="36"/>
  <c r="H13" i="36"/>
  <c r="G13" i="36"/>
  <c r="D13" i="36"/>
  <c r="C13" i="36"/>
  <c r="H12" i="36"/>
  <c r="G12" i="36"/>
  <c r="D12" i="36"/>
  <c r="C12" i="36"/>
  <c r="H10" i="36"/>
  <c r="G10" i="36"/>
  <c r="D10" i="36"/>
  <c r="C10" i="36"/>
  <c r="H9" i="36"/>
  <c r="G9" i="36"/>
  <c r="D9" i="36"/>
  <c r="C9" i="36"/>
  <c r="H8" i="36"/>
  <c r="G8" i="36"/>
  <c r="D8" i="36"/>
  <c r="C8" i="36"/>
  <c r="H7" i="36"/>
  <c r="G7" i="36"/>
  <c r="D7" i="36"/>
  <c r="C7" i="36"/>
  <c r="A6" i="36"/>
  <c r="A11" i="36" s="1"/>
  <c r="A16" i="36" s="1"/>
  <c r="A21" i="36" s="1"/>
  <c r="A26" i="36" s="1"/>
  <c r="A31" i="36" s="1"/>
  <c r="A36" i="36" s="1"/>
  <c r="A41" i="36" s="1"/>
  <c r="A46" i="36" s="1"/>
  <c r="A51" i="36" s="1"/>
  <c r="A56" i="36" s="1"/>
  <c r="A61" i="36" s="1"/>
  <c r="A66" i="36" s="1"/>
  <c r="A71" i="36" s="1"/>
  <c r="A76" i="36" s="1"/>
  <c r="A81" i="36" s="1"/>
  <c r="A86" i="36" s="1"/>
  <c r="H5" i="36"/>
  <c r="G5" i="36"/>
  <c r="D5" i="36"/>
  <c r="C5" i="36"/>
  <c r="H4" i="36"/>
  <c r="G4" i="36"/>
  <c r="D4" i="36"/>
  <c r="C4" i="36"/>
  <c r="H3" i="36"/>
  <c r="G3" i="36"/>
  <c r="D3" i="36"/>
  <c r="C3" i="36"/>
  <c r="H2" i="36"/>
  <c r="G2" i="36"/>
  <c r="D2" i="36"/>
  <c r="C2" i="36"/>
  <c r="H90" i="35"/>
  <c r="G90" i="35"/>
  <c r="D90" i="35"/>
  <c r="C90" i="35"/>
  <c r="H89" i="35"/>
  <c r="G89" i="35"/>
  <c r="D89" i="35"/>
  <c r="C89" i="35"/>
  <c r="H88" i="35"/>
  <c r="G88" i="35"/>
  <c r="D88" i="35"/>
  <c r="C88" i="35"/>
  <c r="H87" i="35"/>
  <c r="G87" i="35"/>
  <c r="D87" i="35"/>
  <c r="C87" i="35"/>
  <c r="H85" i="35"/>
  <c r="G85" i="35"/>
  <c r="D85" i="35"/>
  <c r="C85" i="35"/>
  <c r="H84" i="35"/>
  <c r="G84" i="35"/>
  <c r="D84" i="35"/>
  <c r="C84" i="35"/>
  <c r="H83" i="35"/>
  <c r="G83" i="35"/>
  <c r="D83" i="35"/>
  <c r="C83" i="35"/>
  <c r="H82" i="35"/>
  <c r="G82" i="35"/>
  <c r="D82" i="35"/>
  <c r="C82" i="35"/>
  <c r="H80" i="35"/>
  <c r="G80" i="35"/>
  <c r="D80" i="35"/>
  <c r="C80" i="35"/>
  <c r="H79" i="35"/>
  <c r="G79" i="35"/>
  <c r="D79" i="35"/>
  <c r="C79" i="35"/>
  <c r="H78" i="35"/>
  <c r="G78" i="35"/>
  <c r="D78" i="35"/>
  <c r="C78" i="35"/>
  <c r="H77" i="35"/>
  <c r="G77" i="35"/>
  <c r="D77" i="35"/>
  <c r="C77" i="35"/>
  <c r="H75" i="35"/>
  <c r="G75" i="35"/>
  <c r="D75" i="35"/>
  <c r="C75" i="35"/>
  <c r="H74" i="35"/>
  <c r="G74" i="35"/>
  <c r="D74" i="35"/>
  <c r="C74" i="35"/>
  <c r="H73" i="35"/>
  <c r="G73" i="35"/>
  <c r="D73" i="35"/>
  <c r="C73" i="35"/>
  <c r="H72" i="35"/>
  <c r="G72" i="35"/>
  <c r="D72" i="35"/>
  <c r="C72" i="35"/>
  <c r="H70" i="35"/>
  <c r="G70" i="35"/>
  <c r="D70" i="35"/>
  <c r="C70" i="35"/>
  <c r="H69" i="35"/>
  <c r="G69" i="35"/>
  <c r="D69" i="35"/>
  <c r="C69" i="35"/>
  <c r="H68" i="35"/>
  <c r="G68" i="35"/>
  <c r="D68" i="35"/>
  <c r="C68" i="35"/>
  <c r="H67" i="35"/>
  <c r="G67" i="35"/>
  <c r="D67" i="35"/>
  <c r="C67" i="35"/>
  <c r="H65" i="35"/>
  <c r="G65" i="35"/>
  <c r="D65" i="35"/>
  <c r="C65" i="35"/>
  <c r="H64" i="35"/>
  <c r="G64" i="35"/>
  <c r="D64" i="35"/>
  <c r="C64" i="35"/>
  <c r="H63" i="35"/>
  <c r="G63" i="35"/>
  <c r="D63" i="35"/>
  <c r="C63" i="35"/>
  <c r="H62" i="35"/>
  <c r="G62" i="35"/>
  <c r="D62" i="35"/>
  <c r="C62" i="35"/>
  <c r="H60" i="35"/>
  <c r="G60" i="35"/>
  <c r="D60" i="35"/>
  <c r="C60" i="35"/>
  <c r="H59" i="35"/>
  <c r="G59" i="35"/>
  <c r="D59" i="35"/>
  <c r="C59" i="35"/>
  <c r="H58" i="35"/>
  <c r="G58" i="35"/>
  <c r="D58" i="35"/>
  <c r="C58" i="35"/>
  <c r="H57" i="35"/>
  <c r="G57" i="35"/>
  <c r="D57" i="35"/>
  <c r="C57" i="35"/>
  <c r="H55" i="35"/>
  <c r="G55" i="35"/>
  <c r="D55" i="35"/>
  <c r="C55" i="35"/>
  <c r="H54" i="35"/>
  <c r="G54" i="35"/>
  <c r="D54" i="35"/>
  <c r="C54" i="35"/>
  <c r="H53" i="35"/>
  <c r="G53" i="35"/>
  <c r="D53" i="35"/>
  <c r="C53" i="35"/>
  <c r="H52" i="35"/>
  <c r="G52" i="35"/>
  <c r="D52" i="35"/>
  <c r="C52" i="35"/>
  <c r="H50" i="35"/>
  <c r="G50" i="35"/>
  <c r="D50" i="35"/>
  <c r="C50" i="35"/>
  <c r="H49" i="35"/>
  <c r="G49" i="35"/>
  <c r="D49" i="35"/>
  <c r="C49" i="35"/>
  <c r="H48" i="35"/>
  <c r="G48" i="35"/>
  <c r="D48" i="35"/>
  <c r="C48" i="35"/>
  <c r="H47" i="35"/>
  <c r="G47" i="35"/>
  <c r="D47" i="35"/>
  <c r="C47" i="35"/>
  <c r="H45" i="35"/>
  <c r="G45" i="35"/>
  <c r="D45" i="35"/>
  <c r="C45" i="35"/>
  <c r="H44" i="35"/>
  <c r="G44" i="35"/>
  <c r="D44" i="35"/>
  <c r="C44" i="35"/>
  <c r="H43" i="35"/>
  <c r="G43" i="35"/>
  <c r="D43" i="35"/>
  <c r="C43" i="35"/>
  <c r="H42" i="35"/>
  <c r="G42" i="35"/>
  <c r="D42" i="35"/>
  <c r="C42" i="35"/>
  <c r="H40" i="35"/>
  <c r="G40" i="35"/>
  <c r="D40" i="35"/>
  <c r="C40" i="35"/>
  <c r="H39" i="35"/>
  <c r="D39" i="35"/>
  <c r="C39" i="35"/>
  <c r="H38" i="35"/>
  <c r="D38" i="35"/>
  <c r="C38" i="35"/>
  <c r="H37" i="35"/>
  <c r="D37" i="35"/>
  <c r="C37" i="35"/>
  <c r="H35" i="35"/>
  <c r="D35" i="35"/>
  <c r="C35" i="35"/>
  <c r="H34" i="35"/>
  <c r="D34" i="35"/>
  <c r="C34" i="35"/>
  <c r="H33" i="35"/>
  <c r="D33" i="35"/>
  <c r="C33" i="35"/>
  <c r="H32" i="35"/>
  <c r="D32" i="35"/>
  <c r="C32" i="35"/>
  <c r="H30" i="35"/>
  <c r="G30" i="35"/>
  <c r="D30" i="35"/>
  <c r="C30" i="35"/>
  <c r="H29" i="35"/>
  <c r="G29" i="35"/>
  <c r="D29" i="35"/>
  <c r="C29" i="35"/>
  <c r="H28" i="35"/>
  <c r="G28" i="35"/>
  <c r="D28" i="35"/>
  <c r="C28" i="35"/>
  <c r="H27" i="35"/>
  <c r="G27" i="35"/>
  <c r="D27" i="35"/>
  <c r="C27" i="35"/>
  <c r="H25" i="35"/>
  <c r="G25" i="35"/>
  <c r="D25" i="35"/>
  <c r="C25" i="35"/>
  <c r="H24" i="35"/>
  <c r="G24" i="35"/>
  <c r="D24" i="35"/>
  <c r="C24" i="35"/>
  <c r="H23" i="35"/>
  <c r="G23" i="35"/>
  <c r="D23" i="35"/>
  <c r="C23" i="35"/>
  <c r="H22" i="35"/>
  <c r="G22" i="35"/>
  <c r="D22" i="35"/>
  <c r="C22" i="35"/>
  <c r="H20" i="35"/>
  <c r="G20" i="35"/>
  <c r="D20" i="35"/>
  <c r="C20" i="35"/>
  <c r="H19" i="35"/>
  <c r="G19" i="35"/>
  <c r="D19" i="35"/>
  <c r="C19" i="35"/>
  <c r="H18" i="35"/>
  <c r="G18" i="35"/>
  <c r="D18" i="35"/>
  <c r="C18" i="35"/>
  <c r="H17" i="35"/>
  <c r="G17" i="35"/>
  <c r="D17" i="35"/>
  <c r="C17" i="35"/>
  <c r="H15" i="35"/>
  <c r="G15" i="35"/>
  <c r="D15" i="35"/>
  <c r="C15" i="35"/>
  <c r="H14" i="35"/>
  <c r="G14" i="35"/>
  <c r="D14" i="35"/>
  <c r="C14" i="35"/>
  <c r="H13" i="35"/>
  <c r="G13" i="35"/>
  <c r="D13" i="35"/>
  <c r="C13" i="35"/>
  <c r="H12" i="35"/>
  <c r="G12" i="35"/>
  <c r="D12" i="35"/>
  <c r="C12" i="35"/>
  <c r="H10" i="35"/>
  <c r="G10" i="35"/>
  <c r="D10" i="35"/>
  <c r="C10" i="35"/>
  <c r="H9" i="35"/>
  <c r="G9" i="35"/>
  <c r="D9" i="35"/>
  <c r="C9" i="35"/>
  <c r="H8" i="35"/>
  <c r="G8" i="35"/>
  <c r="D8" i="35"/>
  <c r="C8" i="35"/>
  <c r="H7" i="35"/>
  <c r="G7" i="35"/>
  <c r="D7" i="35"/>
  <c r="C7" i="35"/>
  <c r="A6" i="35"/>
  <c r="A11" i="35" s="1"/>
  <c r="A16" i="35" s="1"/>
  <c r="A21" i="35" s="1"/>
  <c r="A26" i="35" s="1"/>
  <c r="A31" i="35" s="1"/>
  <c r="A36" i="35" s="1"/>
  <c r="A41" i="35" s="1"/>
  <c r="A46" i="35" s="1"/>
  <c r="A51" i="35" s="1"/>
  <c r="A56" i="35" s="1"/>
  <c r="A61" i="35" s="1"/>
  <c r="A66" i="35" s="1"/>
  <c r="A71" i="35" s="1"/>
  <c r="A76" i="35" s="1"/>
  <c r="A81" i="35" s="1"/>
  <c r="A86" i="35" s="1"/>
  <c r="H5" i="35"/>
  <c r="G5" i="35"/>
  <c r="D5" i="35"/>
  <c r="C5" i="35"/>
  <c r="H4" i="35"/>
  <c r="G4" i="35"/>
  <c r="D4" i="35"/>
  <c r="C4" i="35"/>
  <c r="H3" i="35"/>
  <c r="G3" i="35"/>
  <c r="D3" i="35"/>
  <c r="C3" i="35"/>
  <c r="H2" i="35"/>
  <c r="G2" i="35"/>
  <c r="D2" i="35"/>
  <c r="C2" i="35"/>
  <c r="G4" i="13" l="1"/>
  <c r="H90" i="30" l="1"/>
  <c r="G90" i="30"/>
  <c r="D90" i="30"/>
  <c r="C90" i="30"/>
  <c r="H89" i="30"/>
  <c r="G89" i="30"/>
  <c r="D89" i="30"/>
  <c r="C89" i="30"/>
  <c r="H88" i="30"/>
  <c r="G88" i="30"/>
  <c r="D88" i="30"/>
  <c r="C88" i="30"/>
  <c r="H87" i="30"/>
  <c r="G87" i="30"/>
  <c r="D87" i="30"/>
  <c r="C87" i="30"/>
  <c r="H85" i="30"/>
  <c r="G85" i="30"/>
  <c r="D85" i="30"/>
  <c r="C85" i="30"/>
  <c r="H84" i="30"/>
  <c r="G84" i="30"/>
  <c r="D84" i="30"/>
  <c r="C84" i="30"/>
  <c r="H83" i="30"/>
  <c r="G83" i="30"/>
  <c r="D83" i="30"/>
  <c r="C83" i="30"/>
  <c r="H82" i="30"/>
  <c r="G82" i="30"/>
  <c r="D82" i="30"/>
  <c r="C82" i="30"/>
  <c r="H80" i="30"/>
  <c r="G80" i="30"/>
  <c r="D80" i="30"/>
  <c r="C80" i="30"/>
  <c r="H79" i="30"/>
  <c r="G79" i="30"/>
  <c r="D79" i="30"/>
  <c r="C79" i="30"/>
  <c r="H78" i="30"/>
  <c r="G78" i="30"/>
  <c r="D78" i="30"/>
  <c r="C78" i="30"/>
  <c r="H77" i="30"/>
  <c r="G77" i="30"/>
  <c r="D77" i="30"/>
  <c r="C77" i="30"/>
  <c r="H75" i="30"/>
  <c r="G75" i="30"/>
  <c r="D75" i="30"/>
  <c r="C75" i="30"/>
  <c r="H74" i="30"/>
  <c r="G74" i="30"/>
  <c r="D74" i="30"/>
  <c r="C74" i="30"/>
  <c r="H73" i="30"/>
  <c r="G73" i="30"/>
  <c r="D73" i="30"/>
  <c r="C73" i="30"/>
  <c r="H72" i="30"/>
  <c r="G72" i="30"/>
  <c r="D72" i="30"/>
  <c r="C72" i="30"/>
  <c r="H70" i="30"/>
  <c r="G70" i="30"/>
  <c r="D70" i="30"/>
  <c r="C70" i="30"/>
  <c r="H69" i="30"/>
  <c r="G69" i="30"/>
  <c r="D69" i="30"/>
  <c r="C69" i="30"/>
  <c r="H68" i="30"/>
  <c r="G68" i="30"/>
  <c r="D68" i="30"/>
  <c r="C68" i="30"/>
  <c r="H67" i="30"/>
  <c r="G67" i="30"/>
  <c r="D67" i="30"/>
  <c r="C67" i="30"/>
  <c r="H65" i="30"/>
  <c r="G65" i="30"/>
  <c r="D65" i="30"/>
  <c r="C65" i="30"/>
  <c r="H64" i="30"/>
  <c r="G64" i="30"/>
  <c r="D64" i="30"/>
  <c r="C64" i="30"/>
  <c r="H63" i="30"/>
  <c r="G63" i="30"/>
  <c r="D63" i="30"/>
  <c r="C63" i="30"/>
  <c r="H62" i="30"/>
  <c r="G62" i="30"/>
  <c r="D62" i="30"/>
  <c r="C62" i="30"/>
  <c r="H60" i="30"/>
  <c r="G60" i="30"/>
  <c r="D60" i="30"/>
  <c r="C60" i="30"/>
  <c r="H59" i="30"/>
  <c r="G59" i="30"/>
  <c r="D59" i="30"/>
  <c r="C59" i="30"/>
  <c r="H58" i="30"/>
  <c r="G58" i="30"/>
  <c r="D58" i="30"/>
  <c r="C58" i="30"/>
  <c r="H57" i="30"/>
  <c r="G57" i="30"/>
  <c r="D57" i="30"/>
  <c r="C57" i="30"/>
  <c r="H55" i="30"/>
  <c r="G55" i="30"/>
  <c r="D55" i="30"/>
  <c r="C55" i="30"/>
  <c r="H54" i="30"/>
  <c r="G54" i="30"/>
  <c r="D54" i="30"/>
  <c r="C54" i="30"/>
  <c r="H53" i="30"/>
  <c r="G53" i="30"/>
  <c r="D53" i="30"/>
  <c r="C53" i="30"/>
  <c r="H52" i="30"/>
  <c r="G52" i="30"/>
  <c r="D52" i="30"/>
  <c r="C52" i="30"/>
  <c r="H50" i="30"/>
  <c r="G50" i="30"/>
  <c r="D50" i="30"/>
  <c r="C50" i="30"/>
  <c r="H49" i="30"/>
  <c r="G49" i="30"/>
  <c r="D49" i="30"/>
  <c r="C49" i="30"/>
  <c r="H48" i="30"/>
  <c r="G48" i="30"/>
  <c r="D48" i="30"/>
  <c r="C48" i="30"/>
  <c r="H47" i="30"/>
  <c r="G47" i="30"/>
  <c r="D47" i="30"/>
  <c r="C47" i="30"/>
  <c r="H45" i="30"/>
  <c r="G45" i="30"/>
  <c r="D45" i="30"/>
  <c r="C45" i="30"/>
  <c r="H44" i="30"/>
  <c r="G44" i="30"/>
  <c r="D44" i="30"/>
  <c r="C44" i="30"/>
  <c r="H43" i="30"/>
  <c r="G43" i="30"/>
  <c r="D43" i="30"/>
  <c r="C43" i="30"/>
  <c r="H42" i="30"/>
  <c r="G42" i="30"/>
  <c r="D42" i="30"/>
  <c r="C42" i="30"/>
  <c r="H40" i="30"/>
  <c r="G40" i="30"/>
  <c r="D40" i="30"/>
  <c r="C40" i="30"/>
  <c r="H39" i="30"/>
  <c r="G39" i="30"/>
  <c r="D39" i="30"/>
  <c r="C39" i="30"/>
  <c r="H38" i="30"/>
  <c r="G38" i="30"/>
  <c r="D38" i="30"/>
  <c r="C38" i="30"/>
  <c r="H37" i="30"/>
  <c r="G37" i="30"/>
  <c r="D37" i="30"/>
  <c r="C37" i="30"/>
  <c r="H35" i="30"/>
  <c r="G35" i="30"/>
  <c r="D35" i="30"/>
  <c r="C35" i="30"/>
  <c r="H34" i="30"/>
  <c r="G34" i="30"/>
  <c r="D34" i="30"/>
  <c r="C34" i="30"/>
  <c r="H33" i="30"/>
  <c r="G33" i="30"/>
  <c r="D33" i="30"/>
  <c r="C33" i="30"/>
  <c r="H32" i="30"/>
  <c r="G32" i="30"/>
  <c r="D32" i="30"/>
  <c r="C32" i="30"/>
  <c r="H30" i="30"/>
  <c r="G30" i="30"/>
  <c r="D30" i="30"/>
  <c r="C30" i="30"/>
  <c r="H29" i="30"/>
  <c r="G29" i="30"/>
  <c r="D29" i="30"/>
  <c r="C29" i="30"/>
  <c r="H28" i="30"/>
  <c r="G28" i="30"/>
  <c r="D28" i="30"/>
  <c r="C28" i="30"/>
  <c r="H27" i="30"/>
  <c r="G27" i="30"/>
  <c r="D27" i="30"/>
  <c r="C27" i="30"/>
  <c r="H25" i="30"/>
  <c r="G25" i="30"/>
  <c r="D25" i="30"/>
  <c r="C25" i="30"/>
  <c r="H24" i="30"/>
  <c r="G24" i="30"/>
  <c r="D24" i="30"/>
  <c r="C24" i="30"/>
  <c r="H23" i="30"/>
  <c r="G23" i="30"/>
  <c r="D23" i="30"/>
  <c r="C23" i="30"/>
  <c r="H22" i="30"/>
  <c r="G22" i="30"/>
  <c r="D22" i="30"/>
  <c r="C22" i="30"/>
  <c r="H20" i="30"/>
  <c r="G20" i="30"/>
  <c r="D20" i="30"/>
  <c r="C20" i="30"/>
  <c r="H19" i="30"/>
  <c r="G19" i="30"/>
  <c r="D19" i="30"/>
  <c r="C19" i="30"/>
  <c r="H18" i="30"/>
  <c r="G18" i="30"/>
  <c r="D18" i="30"/>
  <c r="C18" i="30"/>
  <c r="H17" i="30"/>
  <c r="G17" i="30"/>
  <c r="D17" i="30"/>
  <c r="C17" i="30"/>
  <c r="H15" i="30"/>
  <c r="G15" i="30"/>
  <c r="D15" i="30"/>
  <c r="C15" i="30"/>
  <c r="H14" i="30"/>
  <c r="G14" i="30"/>
  <c r="D14" i="30"/>
  <c r="C14" i="30"/>
  <c r="H13" i="30"/>
  <c r="G13" i="30"/>
  <c r="D13" i="30"/>
  <c r="C13" i="30"/>
  <c r="H12" i="30"/>
  <c r="G12" i="30"/>
  <c r="D12" i="30"/>
  <c r="C12" i="30"/>
  <c r="H10" i="30"/>
  <c r="G10" i="30"/>
  <c r="D10" i="30"/>
  <c r="C10" i="30"/>
  <c r="H9" i="30"/>
  <c r="G9" i="30"/>
  <c r="D9" i="30"/>
  <c r="C9" i="30"/>
  <c r="H8" i="30"/>
  <c r="G8" i="30"/>
  <c r="D8" i="30"/>
  <c r="C8" i="30"/>
  <c r="H7" i="30"/>
  <c r="G7" i="30"/>
  <c r="D7" i="30"/>
  <c r="C7" i="30"/>
  <c r="A6" i="30"/>
  <c r="A11" i="30" s="1"/>
  <c r="A16" i="30" s="1"/>
  <c r="A21" i="30" s="1"/>
  <c r="A26" i="30" s="1"/>
  <c r="A31" i="30" s="1"/>
  <c r="A36" i="30" s="1"/>
  <c r="A41" i="30" s="1"/>
  <c r="A46" i="30" s="1"/>
  <c r="A51" i="30" s="1"/>
  <c r="A56" i="30" s="1"/>
  <c r="A61" i="30" s="1"/>
  <c r="A66" i="30" s="1"/>
  <c r="A71" i="30" s="1"/>
  <c r="A76" i="30" s="1"/>
  <c r="A81" i="30" s="1"/>
  <c r="A86" i="30" s="1"/>
  <c r="H5" i="30"/>
  <c r="G5" i="30"/>
  <c r="D5" i="30"/>
  <c r="C5" i="30"/>
  <c r="H4" i="30"/>
  <c r="G4" i="30"/>
  <c r="D4" i="30"/>
  <c r="C4" i="30"/>
  <c r="H3" i="30"/>
  <c r="G3" i="30"/>
  <c r="D3" i="30"/>
  <c r="C3" i="30"/>
  <c r="H2" i="30"/>
  <c r="G2" i="30"/>
  <c r="D2" i="30"/>
  <c r="C2" i="30"/>
  <c r="C90" i="29" l="1"/>
  <c r="C89" i="29"/>
  <c r="C88" i="29"/>
  <c r="C87" i="29"/>
  <c r="C85" i="29"/>
  <c r="C84" i="29"/>
  <c r="C83" i="29"/>
  <c r="C82" i="29"/>
  <c r="C80" i="29"/>
  <c r="C79" i="29"/>
  <c r="C78" i="29"/>
  <c r="C77" i="29"/>
  <c r="C75" i="29"/>
  <c r="C74" i="29"/>
  <c r="C73" i="29"/>
  <c r="C72" i="29"/>
  <c r="C70" i="29"/>
  <c r="C69" i="29"/>
  <c r="C68" i="29"/>
  <c r="C67" i="29"/>
  <c r="C65" i="29"/>
  <c r="C64" i="29"/>
  <c r="C63" i="29"/>
  <c r="C62" i="29"/>
  <c r="C60" i="29"/>
  <c r="C59" i="29"/>
  <c r="C58" i="29"/>
  <c r="C57" i="29"/>
  <c r="C55" i="29"/>
  <c r="C54" i="29"/>
  <c r="C53" i="29"/>
  <c r="C52" i="29"/>
  <c r="A51" i="29"/>
  <c r="A56" i="29" s="1"/>
  <c r="A61" i="29" s="1"/>
  <c r="A66" i="29" s="1"/>
  <c r="A71" i="29" s="1"/>
  <c r="A76" i="29" s="1"/>
  <c r="A81" i="29" s="1"/>
  <c r="A86" i="29" s="1"/>
  <c r="C50" i="29"/>
  <c r="C49" i="29"/>
  <c r="C48" i="29"/>
  <c r="C47" i="29"/>
  <c r="C45" i="29"/>
  <c r="C44" i="29"/>
  <c r="C43" i="29"/>
  <c r="C42" i="29"/>
  <c r="C40" i="29"/>
  <c r="C39" i="29"/>
  <c r="C38" i="29"/>
  <c r="C37" i="29"/>
  <c r="C35" i="29"/>
  <c r="C34" i="29"/>
  <c r="C33" i="29"/>
  <c r="C32" i="29"/>
  <c r="C30" i="29"/>
  <c r="C29" i="29"/>
  <c r="C28" i="29"/>
  <c r="C27" i="29"/>
  <c r="C25" i="29"/>
  <c r="C24" i="29"/>
  <c r="C23" i="29"/>
  <c r="C22" i="29"/>
  <c r="C20" i="29"/>
  <c r="C19" i="29"/>
  <c r="C18" i="29"/>
  <c r="C17" i="29"/>
  <c r="C15" i="29"/>
  <c r="C14" i="29"/>
  <c r="C13" i="29"/>
  <c r="C12" i="29"/>
  <c r="C10" i="29"/>
  <c r="C9" i="29"/>
  <c r="C8" i="29"/>
  <c r="C7" i="29"/>
  <c r="C5" i="29"/>
  <c r="C4" i="29"/>
  <c r="C3" i="29"/>
  <c r="C2" i="29"/>
  <c r="C29" i="13" l="1"/>
  <c r="D29" i="13"/>
  <c r="G29" i="13"/>
  <c r="H29" i="13"/>
  <c r="H90" i="13" l="1"/>
  <c r="G90" i="13"/>
  <c r="D90" i="13"/>
  <c r="C90" i="13"/>
  <c r="H89" i="13"/>
  <c r="G89" i="13"/>
  <c r="D89" i="13"/>
  <c r="C89" i="13"/>
  <c r="H88" i="13"/>
  <c r="G88" i="13"/>
  <c r="D88" i="13"/>
  <c r="C88" i="13"/>
  <c r="H87" i="13"/>
  <c r="G87" i="13"/>
  <c r="D87" i="13"/>
  <c r="C87" i="13"/>
  <c r="H85" i="13"/>
  <c r="G85" i="13"/>
  <c r="D85" i="13"/>
  <c r="C85" i="13"/>
  <c r="H84" i="13"/>
  <c r="G84" i="13"/>
  <c r="D84" i="13"/>
  <c r="C84" i="13"/>
  <c r="H83" i="13"/>
  <c r="G83" i="13"/>
  <c r="D83" i="13"/>
  <c r="C83" i="13"/>
  <c r="H82" i="13"/>
  <c r="G82" i="13"/>
  <c r="D82" i="13"/>
  <c r="C82" i="13"/>
  <c r="H80" i="13"/>
  <c r="G80" i="13"/>
  <c r="D80" i="13"/>
  <c r="C80" i="13"/>
  <c r="H79" i="13"/>
  <c r="G79" i="13"/>
  <c r="D79" i="13"/>
  <c r="C79" i="13"/>
  <c r="H78" i="13"/>
  <c r="G78" i="13"/>
  <c r="D78" i="13"/>
  <c r="C78" i="13"/>
  <c r="H77" i="13"/>
  <c r="G77" i="13"/>
  <c r="D77" i="13"/>
  <c r="C77" i="13"/>
  <c r="H75" i="13"/>
  <c r="G75" i="13"/>
  <c r="D75" i="13"/>
  <c r="C75" i="13"/>
  <c r="H74" i="13"/>
  <c r="G74" i="13"/>
  <c r="D74" i="13"/>
  <c r="C74" i="13"/>
  <c r="H73" i="13"/>
  <c r="G73" i="13"/>
  <c r="D73" i="13"/>
  <c r="C73" i="13"/>
  <c r="H72" i="13"/>
  <c r="G72" i="13"/>
  <c r="D72" i="13"/>
  <c r="C72" i="13"/>
  <c r="H70" i="13"/>
  <c r="G70" i="13"/>
  <c r="D70" i="13"/>
  <c r="C70" i="13"/>
  <c r="H69" i="13"/>
  <c r="G69" i="13"/>
  <c r="D69" i="13"/>
  <c r="C69" i="13"/>
  <c r="H68" i="13"/>
  <c r="G68" i="13"/>
  <c r="D68" i="13"/>
  <c r="C68" i="13"/>
  <c r="H67" i="13"/>
  <c r="G67" i="13"/>
  <c r="D67" i="13"/>
  <c r="C67" i="13"/>
  <c r="H65" i="13"/>
  <c r="G65" i="13"/>
  <c r="D65" i="13"/>
  <c r="C65" i="13"/>
  <c r="H64" i="13"/>
  <c r="G64" i="13"/>
  <c r="D64" i="13"/>
  <c r="C64" i="13"/>
  <c r="H63" i="13"/>
  <c r="G63" i="13"/>
  <c r="D63" i="13"/>
  <c r="C63" i="13"/>
  <c r="H62" i="13"/>
  <c r="G62" i="13"/>
  <c r="D62" i="13"/>
  <c r="C62" i="13"/>
  <c r="H60" i="13"/>
  <c r="G60" i="13"/>
  <c r="D60" i="13"/>
  <c r="C60" i="13"/>
  <c r="H59" i="13"/>
  <c r="G59" i="13"/>
  <c r="D59" i="13"/>
  <c r="C59" i="13"/>
  <c r="H58" i="13"/>
  <c r="G58" i="13"/>
  <c r="D58" i="13"/>
  <c r="C58" i="13"/>
  <c r="H57" i="13"/>
  <c r="G57" i="13"/>
  <c r="D57" i="13"/>
  <c r="C57" i="13"/>
  <c r="H55" i="13"/>
  <c r="G55" i="13"/>
  <c r="D55" i="13"/>
  <c r="C55" i="13"/>
  <c r="H54" i="13"/>
  <c r="G54" i="13"/>
  <c r="D54" i="13"/>
  <c r="C54" i="13"/>
  <c r="H53" i="13"/>
  <c r="G53" i="13"/>
  <c r="D53" i="13"/>
  <c r="C53" i="13"/>
  <c r="H52" i="13"/>
  <c r="G52" i="13"/>
  <c r="D52" i="13"/>
  <c r="C52" i="13"/>
  <c r="H50" i="13"/>
  <c r="G50" i="13"/>
  <c r="D50" i="13"/>
  <c r="C50" i="13"/>
  <c r="H49" i="13"/>
  <c r="G49" i="13"/>
  <c r="D49" i="13"/>
  <c r="C49" i="13"/>
  <c r="H48" i="13"/>
  <c r="G48" i="13"/>
  <c r="D48" i="13"/>
  <c r="C48" i="13"/>
  <c r="H47" i="13"/>
  <c r="G47" i="13"/>
  <c r="D47" i="13"/>
  <c r="C47" i="13"/>
  <c r="H45" i="13"/>
  <c r="G45" i="13"/>
  <c r="D45" i="13"/>
  <c r="C45" i="13"/>
  <c r="H44" i="13"/>
  <c r="G44" i="13"/>
  <c r="D44" i="13"/>
  <c r="C44" i="13"/>
  <c r="H43" i="13"/>
  <c r="G43" i="13"/>
  <c r="D43" i="13"/>
  <c r="C43" i="13"/>
  <c r="H42" i="13"/>
  <c r="G42" i="13"/>
  <c r="D42" i="13"/>
  <c r="C42" i="13"/>
  <c r="H40" i="13"/>
  <c r="G40" i="13"/>
  <c r="D40" i="13"/>
  <c r="C40" i="13"/>
  <c r="H39" i="13"/>
  <c r="G39" i="13"/>
  <c r="D39" i="13"/>
  <c r="C39" i="13"/>
  <c r="H38" i="13"/>
  <c r="G38" i="13"/>
  <c r="D38" i="13"/>
  <c r="C38" i="13"/>
  <c r="H37" i="13"/>
  <c r="G37" i="13"/>
  <c r="D37" i="13"/>
  <c r="C37" i="13"/>
  <c r="H35" i="13"/>
  <c r="G35" i="13"/>
  <c r="D35" i="13"/>
  <c r="C35" i="13"/>
  <c r="H34" i="13"/>
  <c r="G34" i="13"/>
  <c r="D34" i="13"/>
  <c r="C34" i="13"/>
  <c r="H33" i="13"/>
  <c r="G33" i="13"/>
  <c r="D33" i="13"/>
  <c r="C33" i="13"/>
  <c r="H32" i="13"/>
  <c r="G32" i="13"/>
  <c r="D32" i="13"/>
  <c r="C32" i="13"/>
  <c r="H30" i="13"/>
  <c r="G30" i="13"/>
  <c r="D30" i="13"/>
  <c r="C30" i="13"/>
  <c r="H28" i="13"/>
  <c r="G28" i="13"/>
  <c r="D28" i="13"/>
  <c r="C28" i="13"/>
  <c r="H27" i="13"/>
  <c r="G27" i="13"/>
  <c r="D27" i="13"/>
  <c r="C27" i="13"/>
  <c r="H25" i="13"/>
  <c r="G25" i="13"/>
  <c r="D25" i="13"/>
  <c r="C25" i="13"/>
  <c r="H24" i="13"/>
  <c r="G24" i="13"/>
  <c r="D24" i="13"/>
  <c r="C24" i="13"/>
  <c r="H23" i="13"/>
  <c r="G23" i="13"/>
  <c r="D23" i="13"/>
  <c r="C23" i="13"/>
  <c r="H22" i="13"/>
  <c r="G22" i="13"/>
  <c r="D22" i="13"/>
  <c r="C22" i="13"/>
  <c r="H20" i="13"/>
  <c r="G20" i="13"/>
  <c r="D20" i="13"/>
  <c r="C20" i="13"/>
  <c r="H19" i="13"/>
  <c r="G19" i="13"/>
  <c r="D19" i="13"/>
  <c r="C19" i="13"/>
  <c r="H18" i="13"/>
  <c r="G18" i="13"/>
  <c r="D18" i="13"/>
  <c r="C18" i="13"/>
  <c r="H17" i="13"/>
  <c r="G17" i="13"/>
  <c r="D17" i="13"/>
  <c r="C17" i="13"/>
  <c r="H14" i="13"/>
  <c r="G14" i="13"/>
  <c r="D14" i="13"/>
  <c r="C14" i="13"/>
  <c r="H13" i="13"/>
  <c r="G13" i="13"/>
  <c r="D13" i="13"/>
  <c r="C13" i="13"/>
  <c r="H12" i="13"/>
  <c r="G12" i="13"/>
  <c r="D12" i="13"/>
  <c r="C12" i="13"/>
  <c r="H10" i="13"/>
  <c r="G10" i="13"/>
  <c r="D10" i="13"/>
  <c r="C10" i="13"/>
  <c r="H9" i="13"/>
  <c r="G9" i="13"/>
  <c r="D9" i="13"/>
  <c r="C9" i="13"/>
  <c r="H8" i="13"/>
  <c r="G8" i="13"/>
  <c r="D8" i="13"/>
  <c r="C8" i="13"/>
  <c r="H7" i="13"/>
  <c r="G7" i="13"/>
  <c r="D7" i="13"/>
  <c r="C7" i="13"/>
  <c r="C3" i="13"/>
  <c r="C4" i="13"/>
  <c r="C5" i="13"/>
  <c r="H3" i="13"/>
  <c r="H4" i="13"/>
  <c r="H5" i="13"/>
  <c r="G3" i="13"/>
  <c r="G5" i="13"/>
  <c r="H2" i="13"/>
  <c r="G2" i="13"/>
  <c r="D3" i="13"/>
  <c r="D4" i="13"/>
  <c r="D5" i="13"/>
  <c r="D2" i="13"/>
  <c r="C2" i="13"/>
  <c r="A6" i="13" l="1"/>
  <c r="A11" i="13" s="1"/>
  <c r="A16" i="13" s="1"/>
  <c r="A21" i="13" s="1"/>
  <c r="A26" i="13" s="1"/>
  <c r="A31" i="13" s="1"/>
  <c r="A36" i="13" s="1"/>
  <c r="A41" i="13" s="1"/>
  <c r="A46" i="13" s="1"/>
  <c r="A51" i="13" s="1"/>
  <c r="A56" i="13" l="1"/>
  <c r="A61" i="13" s="1"/>
  <c r="A66" i="13" s="1"/>
  <c r="A71" i="13" s="1"/>
  <c r="A76" i="13" s="1"/>
  <c r="A81" i="13" s="1"/>
  <c r="A86" i="13" s="1"/>
</calcChain>
</file>

<file path=xl/sharedStrings.xml><?xml version="1.0" encoding="utf-8"?>
<sst xmlns="http://schemas.openxmlformats.org/spreadsheetml/2006/main" count="842" uniqueCount="202">
  <si>
    <t>Nr</t>
  </si>
  <si>
    <t>År</t>
  </si>
  <si>
    <t>L</t>
  </si>
  <si>
    <t>Mark</t>
  </si>
  <si>
    <t>Namn</t>
  </si>
  <si>
    <t>Smeknamn</t>
  </si>
  <si>
    <t>Född</t>
  </si>
  <si>
    <t>Kön</t>
  </si>
  <si>
    <t>Ägare</t>
  </si>
  <si>
    <t>Ort</t>
  </si>
  <si>
    <t>T</t>
  </si>
  <si>
    <t>H</t>
  </si>
  <si>
    <t xml:space="preserve"> </t>
  </si>
  <si>
    <t>Tid</t>
  </si>
  <si>
    <t>Plac</t>
  </si>
  <si>
    <t>HEAT 1</t>
  </si>
  <si>
    <t>R</t>
  </si>
  <si>
    <t>B</t>
  </si>
  <si>
    <t>V</t>
  </si>
  <si>
    <t>S</t>
  </si>
  <si>
    <t>Komm</t>
  </si>
  <si>
    <t>IJ1</t>
  </si>
  <si>
    <t>IJ2</t>
  </si>
  <si>
    <t>A</t>
  </si>
  <si>
    <t>C</t>
  </si>
  <si>
    <t>D</t>
  </si>
  <si>
    <t>E</t>
  </si>
  <si>
    <t>F</t>
  </si>
  <si>
    <t>G</t>
  </si>
  <si>
    <t>KAR</t>
  </si>
  <si>
    <t>Johansson Annica</t>
  </si>
  <si>
    <t>Goat-Wool Zeppelin</t>
  </si>
  <si>
    <t>Zeppelin</t>
  </si>
  <si>
    <t>14.05.10</t>
  </si>
  <si>
    <t>Sjöberg Monica</t>
  </si>
  <si>
    <t>KAL</t>
  </si>
  <si>
    <t>Berglund Mike</t>
  </si>
  <si>
    <t>HAL</t>
  </si>
  <si>
    <t>VÄS</t>
  </si>
  <si>
    <t>16.07.12</t>
  </si>
  <si>
    <t>Dottan</t>
  </si>
  <si>
    <t>17.04.08</t>
  </si>
  <si>
    <t>Me &amp; Mydogs Dot</t>
  </si>
  <si>
    <t xml:space="preserve">Wedin Ewa </t>
  </si>
  <si>
    <t>17.12.01</t>
  </si>
  <si>
    <t>RaceHeart´s MB Leia</t>
  </si>
  <si>
    <t>Leia</t>
  </si>
  <si>
    <t>Crazy Owl´s Björn Järnsida</t>
  </si>
  <si>
    <t>Tycho</t>
  </si>
  <si>
    <t>18.04.15</t>
  </si>
  <si>
    <t>Me&amp;MyDogs Miss Daisy</t>
  </si>
  <si>
    <t>Daisy</t>
  </si>
  <si>
    <t>Simonsson Anette</t>
  </si>
  <si>
    <t>Sonja</t>
  </si>
  <si>
    <t>19.12.26</t>
  </si>
  <si>
    <t>Stars of Enilorac Gaia</t>
  </si>
  <si>
    <t>Majlis</t>
  </si>
  <si>
    <t>20.05.14</t>
  </si>
  <si>
    <t>19.09.27</t>
  </si>
  <si>
    <t>Alice</t>
  </si>
  <si>
    <t>Jönsson Stefan</t>
  </si>
  <si>
    <t>Stella</t>
  </si>
  <si>
    <t>NOR</t>
  </si>
  <si>
    <t xml:space="preserve">Goat-Wools Zappa </t>
  </si>
  <si>
    <t>Musse</t>
  </si>
  <si>
    <t>Petersson Eva</t>
  </si>
  <si>
    <t>15.11.25</t>
  </si>
  <si>
    <t>RaceHeart´s MB Padme</t>
  </si>
  <si>
    <t>Asta</t>
  </si>
  <si>
    <t>Hannemoon HM Shere Khan</t>
  </si>
  <si>
    <t>Tiger</t>
  </si>
  <si>
    <t>17.11.01</t>
  </si>
  <si>
    <t>Hannemoon HM Magica De Hex</t>
  </si>
  <si>
    <t>Mirabell</t>
  </si>
  <si>
    <t>Stålhammar Eva</t>
  </si>
  <si>
    <t>Andersen Hanne</t>
  </si>
  <si>
    <t>Kvist Maria</t>
  </si>
  <si>
    <t>Hannemoon HM Lycida</t>
  </si>
  <si>
    <t>Kia</t>
  </si>
  <si>
    <t>19.12.12</t>
  </si>
  <si>
    <t>Star´s of Enilorac Siggy</t>
  </si>
  <si>
    <t>20.12.30</t>
  </si>
  <si>
    <t>Hannemoon HM Magneto</t>
  </si>
  <si>
    <t>Mange</t>
  </si>
  <si>
    <t>Me&amp;MyDogs Piggelin</t>
  </si>
  <si>
    <t>VG's Nosar Emser</t>
  </si>
  <si>
    <t>Herrman</t>
  </si>
  <si>
    <t>21.03.31</t>
  </si>
  <si>
    <t>Jacobsson Susanne</t>
  </si>
  <si>
    <t>Nahiniz Affogato Coffe</t>
  </si>
  <si>
    <t>Affe</t>
  </si>
  <si>
    <t>20.08.14</t>
  </si>
  <si>
    <t>Nilsson Lena</t>
  </si>
  <si>
    <t>Raceheart´s MB Chewbacca</t>
  </si>
  <si>
    <t>Kimmi</t>
  </si>
  <si>
    <t>Carlsson Rigmor</t>
  </si>
  <si>
    <t>Maria Kvist</t>
  </si>
  <si>
    <t>Dixietown Landsortsgrabb</t>
  </si>
  <si>
    <t>Enzo</t>
  </si>
  <si>
    <t>20.04.26</t>
  </si>
  <si>
    <t>Jennie Andreasson</t>
  </si>
  <si>
    <t>Watch´em What good is Saturday</t>
  </si>
  <si>
    <t>21.12.10</t>
  </si>
  <si>
    <t xml:space="preserve">Kvist Maria </t>
  </si>
  <si>
    <t>Per-Mobile Golden Star in Black</t>
  </si>
  <si>
    <t>19.01.20</t>
  </si>
  <si>
    <t>Björkman Paula</t>
  </si>
  <si>
    <t>Sotholmens Unni</t>
  </si>
  <si>
    <t>Unni</t>
  </si>
  <si>
    <t>19.10.25</t>
  </si>
  <si>
    <t>Edda- Fjällbrud</t>
  </si>
  <si>
    <t>Edda</t>
  </si>
  <si>
    <t>16.02.23</t>
  </si>
  <si>
    <t>Raceheart´s MB Buffy</t>
  </si>
  <si>
    <t>Buffy</t>
  </si>
  <si>
    <t>Hannemoon HM Galearis</t>
  </si>
  <si>
    <t>Gusten</t>
  </si>
  <si>
    <t>Axrace's Angostura</t>
  </si>
  <si>
    <t>Azzta</t>
  </si>
  <si>
    <t>Helgesson Jan</t>
  </si>
  <si>
    <t>RaceHeart´s MB Charmander</t>
  </si>
  <si>
    <t>Charlie</t>
  </si>
  <si>
    <t>Raceheart's MB Callidora Black</t>
  </si>
  <si>
    <t>Agnez</t>
  </si>
  <si>
    <t>18.08.27</t>
  </si>
  <si>
    <t>Hannemoon HM Black Jade</t>
  </si>
  <si>
    <t>Max</t>
  </si>
  <si>
    <t>20.09.01</t>
  </si>
  <si>
    <t>21.12.12</t>
  </si>
  <si>
    <t>RaceHeart's MB Elladora Black</t>
  </si>
  <si>
    <t>Moxi</t>
  </si>
  <si>
    <t>Marvel</t>
  </si>
  <si>
    <t>RaceHearts MB Scarlet</t>
  </si>
  <si>
    <t>Scarlet</t>
  </si>
  <si>
    <t>Berglund Moa</t>
  </si>
  <si>
    <t>Raceheart´s MB Mumi</t>
  </si>
  <si>
    <t>Mumi</t>
  </si>
  <si>
    <t>Berglund</t>
  </si>
  <si>
    <t>RaceHeart's MB Elisabeth Swann</t>
  </si>
  <si>
    <t>Mynta</t>
  </si>
  <si>
    <t>14.03.13</t>
  </si>
  <si>
    <t>Axrace's Admiral Rodney</t>
  </si>
  <si>
    <t>Rodney</t>
  </si>
  <si>
    <t>Nilsson Katarina</t>
  </si>
  <si>
    <t>RaceHeart´s MB Maz</t>
  </si>
  <si>
    <t>Mazzi</t>
  </si>
  <si>
    <t>RaceHearts MB Marvel</t>
  </si>
  <si>
    <t>Goat-Wool Bowmore</t>
  </si>
  <si>
    <t>Buster</t>
  </si>
  <si>
    <t>20.07.17</t>
  </si>
  <si>
    <t>Jelistaz Prince Last Son Of Blue</t>
  </si>
  <si>
    <t>Astro</t>
  </si>
  <si>
    <t>21.03.20</t>
  </si>
  <si>
    <t>Vadlin Sofia &amp; Hallor Magnus</t>
  </si>
  <si>
    <t>RaceHeart's MB Hocus Pocus</t>
  </si>
  <si>
    <t>Linuz</t>
  </si>
  <si>
    <t>21.11.02</t>
  </si>
  <si>
    <t>Flodaskogens Marmelad</t>
  </si>
  <si>
    <t>Primdahl Aksel</t>
  </si>
  <si>
    <t>Raceheart´s MB Trick Or Treat</t>
  </si>
  <si>
    <t>Nemo</t>
  </si>
  <si>
    <t>Fandrey Alva</t>
  </si>
  <si>
    <t>Raceheart´s MB Pumpkin</t>
  </si>
  <si>
    <t>Doris</t>
  </si>
  <si>
    <t>Fandrey Jenny</t>
  </si>
  <si>
    <t>Per-Mo'bile King Pin</t>
  </si>
  <si>
    <t>Kin</t>
  </si>
  <si>
    <t>Caesar Peter</t>
  </si>
  <si>
    <t>Per-Mo'bile Oscar Of The Old Way</t>
  </si>
  <si>
    <t>Oscar</t>
  </si>
  <si>
    <t>20.09.14</t>
  </si>
  <si>
    <t>Dixietown My Elusive Dreams</t>
  </si>
  <si>
    <t>Tammy</t>
  </si>
  <si>
    <t>19.03.12</t>
  </si>
  <si>
    <t>Mari Lagerström</t>
  </si>
  <si>
    <t>Dixietown Allt som folk säger</t>
  </si>
  <si>
    <t>Tony</t>
  </si>
  <si>
    <t>Greve Rikke</t>
  </si>
  <si>
    <t>Me&amp;MyDogs Glow</t>
  </si>
  <si>
    <t>Savannah</t>
  </si>
  <si>
    <t>Nahiniz Miltonia Orchid</t>
  </si>
  <si>
    <t>Zacke</t>
  </si>
  <si>
    <t>22.04.29</t>
  </si>
  <si>
    <t>Worén Felix</t>
  </si>
  <si>
    <t>Come La Neve Galadriel</t>
  </si>
  <si>
    <t>Sia</t>
  </si>
  <si>
    <t>20.01.08</t>
  </si>
  <si>
    <t>Sandahl Camilla</t>
  </si>
  <si>
    <t>Come La Neve Between The Sheets</t>
  </si>
  <si>
    <t>Ruth</t>
  </si>
  <si>
    <t>22.08.24</t>
  </si>
  <si>
    <t>Sigvard</t>
  </si>
  <si>
    <t>Sigge</t>
  </si>
  <si>
    <t>22.06.17</t>
  </si>
  <si>
    <t>Lundman Eleanor</t>
  </si>
  <si>
    <t>FH</t>
  </si>
  <si>
    <t>FT</t>
  </si>
  <si>
    <t>Hannemoon HM Gargamel</t>
  </si>
  <si>
    <t>Gurra</t>
  </si>
  <si>
    <t>Struken</t>
  </si>
  <si>
    <t>Ej i mål</t>
  </si>
  <si>
    <t>Inga tider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</si>
</sst>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00000"/>
    <numFmt numFmtId="165" formatCode="#,##0&quot; &quot;"/>
    <numFmt numFmtId="166" formatCode="@&quot; &quot;"/>
    <numFmt numFmtId="167" formatCode="#,##0.00&quot; &quot;"/>
    <numFmt numFmtId="168" formatCode="00"/>
    <numFmt numFmtId="169" formatCode="#,###,###,##0&quot;  &quot;"/>
    <numFmt numFmtId="170" formatCode="yy/mm/dd"/>
    <numFmt numFmtId="171" formatCode="[$-409]General"/>
    <numFmt numFmtId="172" formatCode="[$$-409]#,##0.00;[Red]&quot;-&quot;[$$-409]#,##0.00"/>
    <numFmt numFmtId="173" formatCode="[$-41D]General"/>
    <numFmt numFmtId="174" formatCode="#,##0.00&quot; &quot;[$kr-41D];[Red]&quot;-&quot;#,##0.00&quot; &quot;[$kr-41D]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trike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164" fontId="2" fillId="0" borderId="0" applyFont="0" applyFill="0" applyBorder="0" applyProtection="0">
      <alignment horizontal="left" vertical="center"/>
    </xf>
    <xf numFmtId="164" fontId="4" fillId="0" borderId="0" applyFont="0" applyFill="0" applyBorder="0" applyProtection="0">
      <alignment horizontal="left" vertical="center"/>
    </xf>
    <xf numFmtId="0" fontId="4" fillId="0" borderId="1" applyNumberFormat="0" applyFill="0" applyProtection="0">
      <alignment vertical="top" wrapText="1"/>
    </xf>
    <xf numFmtId="165" fontId="2" fillId="0" borderId="0" applyFont="0" applyFill="0" applyBorder="0" applyAlignment="0" applyProtection="0"/>
    <xf numFmtId="166" fontId="2" fillId="0" borderId="0" applyFont="0" applyFill="0" applyBorder="0" applyProtection="0">
      <alignment horizontal="right" vertical="top"/>
    </xf>
    <xf numFmtId="167" fontId="2" fillId="0" borderId="0" applyFont="0" applyFill="0" applyBorder="0" applyAlignment="0" applyProtection="0"/>
    <xf numFmtId="169" fontId="2" fillId="0" borderId="0" applyFont="0" applyFill="0" applyBorder="0" applyProtection="0">
      <alignment horizontal="right" vertical="center"/>
    </xf>
    <xf numFmtId="0" fontId="2" fillId="0" borderId="0">
      <alignment vertical="center"/>
    </xf>
    <xf numFmtId="164" fontId="2" fillId="0" borderId="0" applyNumberFormat="0" applyFont="0" applyFill="0" applyBorder="0" applyProtection="0">
      <alignment horizontal="left" vertical="top" wrapText="1"/>
    </xf>
    <xf numFmtId="0" fontId="1" fillId="0" borderId="0"/>
    <xf numFmtId="0" fontId="5" fillId="0" borderId="0"/>
    <xf numFmtId="171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72" fontId="8" fillId="0" borderId="0"/>
    <xf numFmtId="173" fontId="6" fillId="0" borderId="0"/>
    <xf numFmtId="174" fontId="8" fillId="0" borderId="0"/>
    <xf numFmtId="0" fontId="2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2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2" xfId="0" applyFont="1" applyBorder="1" applyProtection="1">
      <alignment vertical="center"/>
      <protection locked="0"/>
    </xf>
    <xf numFmtId="2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2" xfId="0" applyFont="1" applyBorder="1">
      <alignment vertical="center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13" fillId="0" borderId="2" xfId="19" applyFont="1" applyBorder="1" applyAlignment="1">
      <alignment horizontal="left"/>
    </xf>
    <xf numFmtId="0" fontId="13" fillId="0" borderId="2" xfId="19" applyFont="1" applyBorder="1" applyAlignment="1"/>
    <xf numFmtId="164" fontId="13" fillId="0" borderId="2" xfId="19" applyNumberFormat="1" applyFont="1" applyBorder="1" applyAlignment="1">
      <alignment horizontal="center" vertical="center"/>
    </xf>
    <xf numFmtId="0" fontId="13" fillId="0" borderId="2" xfId="1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/>
    <xf numFmtId="164" fontId="13" fillId="0" borderId="2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/>
    <xf numFmtId="16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" fillId="0" borderId="2" xfId="19" applyBorder="1" applyAlignment="1">
      <alignment horizontal="center" vertical="center"/>
    </xf>
    <xf numFmtId="0" fontId="2" fillId="0" borderId="2" xfId="19" quotePrefix="1" applyBorder="1">
      <alignment vertical="center"/>
    </xf>
    <xf numFmtId="0" fontId="2" fillId="0" borderId="2" xfId="19" applyBorder="1">
      <alignment vertical="center"/>
    </xf>
    <xf numFmtId="0" fontId="2" fillId="0" borderId="2" xfId="19" applyBorder="1" applyAlignment="1">
      <alignment horizontal="center"/>
    </xf>
    <xf numFmtId="0" fontId="2" fillId="0" borderId="2" xfId="19" applyBorder="1" applyAlignment="1">
      <alignment horizontal="left" vertical="center"/>
    </xf>
    <xf numFmtId="0" fontId="2" fillId="0" borderId="2" xfId="20" applyBorder="1">
      <alignment vertical="center"/>
    </xf>
    <xf numFmtId="0" fontId="2" fillId="0" borderId="2" xfId="20" applyBorder="1" applyAlignment="1">
      <alignment horizontal="center" vertical="center"/>
    </xf>
    <xf numFmtId="0" fontId="2" fillId="0" borderId="2" xfId="20" applyBorder="1" applyAlignment="1">
      <alignment horizontal="center"/>
    </xf>
    <xf numFmtId="0" fontId="2" fillId="0" borderId="2" xfId="19" applyBorder="1" applyAlignment="1">
      <alignment horizontal="left"/>
    </xf>
    <xf numFmtId="170" fontId="2" fillId="0" borderId="2" xfId="19" applyNumberFormat="1" applyBorder="1" applyAlignment="1">
      <alignment horizontal="center" vertical="center"/>
    </xf>
    <xf numFmtId="0" fontId="2" fillId="0" borderId="2" xfId="20" applyBorder="1" applyAlignment="1">
      <alignment horizontal="left" vertical="center"/>
    </xf>
    <xf numFmtId="0" fontId="2" fillId="0" borderId="2" xfId="19" applyBorder="1" applyAlignment="1">
      <alignment vertical="center" wrapText="1"/>
    </xf>
    <xf numFmtId="14" fontId="2" fillId="0" borderId="2" xfId="19" applyNumberFormat="1" applyBorder="1" applyAlignment="1">
      <alignment horizontal="center" vertical="center" wrapText="1"/>
    </xf>
    <xf numFmtId="0" fontId="2" fillId="0" borderId="2" xfId="19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>
      <alignment vertical="center"/>
    </xf>
    <xf numFmtId="170" fontId="15" fillId="0" borderId="2" xfId="0" applyNumberFormat="1" applyFont="1" applyBorder="1" applyAlignment="1">
      <alignment horizontal="center"/>
    </xf>
    <xf numFmtId="168" fontId="15" fillId="0" borderId="2" xfId="0" applyNumberFormat="1" applyFont="1" applyBorder="1" applyAlignment="1">
      <alignment horizontal="center" vertical="center"/>
    </xf>
    <xf numFmtId="170" fontId="16" fillId="0" borderId="2" xfId="0" applyNumberFormat="1" applyFont="1" applyBorder="1" applyAlignment="1">
      <alignment horizontal="center" vertical="center"/>
    </xf>
    <xf numFmtId="170" fontId="15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/>
    <xf numFmtId="164" fontId="14" fillId="0" borderId="2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vertical="center" wrapText="1"/>
    </xf>
  </cellXfs>
  <cellStyles count="21">
    <cellStyle name="Date 6 digits" xfId="1" xr:uid="{00000000-0005-0000-0000-000000000000}"/>
    <cellStyle name="Date000125" xfId="2" xr:uid="{00000000-0005-0000-0000-000001000000}"/>
    <cellStyle name="Excel Built-in Normal" xfId="12" xr:uid="{00000000-0005-0000-0000-000002000000}"/>
    <cellStyle name="Excel Built-in Normal 2" xfId="17" xr:uid="{00000000-0005-0000-0000-000003000000}"/>
    <cellStyle name="Header" xfId="3" xr:uid="{00000000-0005-0000-0000-000004000000}"/>
    <cellStyle name="Heading" xfId="13" xr:uid="{00000000-0005-0000-0000-000005000000}"/>
    <cellStyle name="Heading1" xfId="14" xr:uid="{00000000-0005-0000-0000-000006000000}"/>
    <cellStyle name="Money" xfId="4" xr:uid="{00000000-0005-0000-0000-000007000000}"/>
    <cellStyle name="Money header" xfId="5" xr:uid="{00000000-0005-0000-0000-000008000000}"/>
    <cellStyle name="Money small" xfId="6" xr:uid="{00000000-0005-0000-0000-000009000000}"/>
    <cellStyle name="Money_Antal heat försök" xfId="7" xr:uid="{00000000-0005-0000-0000-00000A000000}"/>
    <cellStyle name="Normal" xfId="0" builtinId="0"/>
    <cellStyle name="Normal 2" xfId="10" xr:uid="{00000000-0005-0000-0000-00000C000000}"/>
    <cellStyle name="Normal 20" xfId="8" xr:uid="{00000000-0005-0000-0000-00000D000000}"/>
    <cellStyle name="Normal 3" xfId="11" xr:uid="{00000000-0005-0000-0000-00000E000000}"/>
    <cellStyle name="Normal_Blad1" xfId="19" xr:uid="{00000000-0005-0000-0000-00000F000000}"/>
    <cellStyle name="Normal_Blad1_1" xfId="20" xr:uid="{00000000-0005-0000-0000-000010000000}"/>
    <cellStyle name="Result" xfId="15" xr:uid="{00000000-0005-0000-0000-000012000000}"/>
    <cellStyle name="Result2" xfId="16" xr:uid="{00000000-0005-0000-0000-000013000000}"/>
    <cellStyle name="Result2 2" xfId="18" xr:uid="{00000000-0005-0000-0000-000014000000}"/>
    <cellStyle name="Wrap" xfId="9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zoomScaleNormal="100" workbookViewId="0">
      <pane ySplit="1" topLeftCell="A21" activePane="bottomLeft" state="frozen"/>
      <selection activeCell="M7" sqref="M7"/>
      <selection pane="bottomLeft" activeCell="M28" sqref="M28"/>
    </sheetView>
  </sheetViews>
  <sheetFormatPr defaultColWidth="9.140625" defaultRowHeight="12.75" x14ac:dyDescent="0.2"/>
  <cols>
    <col min="1" max="1" width="6.5703125" style="32" bestFit="1" customWidth="1"/>
    <col min="2" max="2" width="7.42578125" style="42" hidden="1" customWidth="1"/>
    <col min="3" max="3" width="6.42578125" style="32" hidden="1" customWidth="1"/>
    <col min="4" max="4" width="7.28515625" style="19" hidden="1" customWidth="1"/>
    <col min="5" max="5" width="29.42578125" style="19" bestFit="1" customWidth="1"/>
    <col min="6" max="6" width="12" style="19" bestFit="1" customWidth="1"/>
    <col min="7" max="7" width="8.7109375" style="19" bestFit="1" customWidth="1"/>
    <col min="8" max="8" width="6.28515625" style="19" bestFit="1" customWidth="1"/>
    <col min="9" max="9" width="28.42578125" style="19" bestFit="1" customWidth="1"/>
    <col min="10" max="10" width="6" style="32" customWidth="1"/>
    <col min="11" max="16384" width="9.140625" style="19"/>
  </cols>
  <sheetData>
    <row r="1" spans="1:10" s="18" customFormat="1" x14ac:dyDescent="0.2">
      <c r="A1" s="35" t="s">
        <v>0</v>
      </c>
      <c r="B1" s="34" t="s">
        <v>1</v>
      </c>
      <c r="C1" s="35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5" t="s">
        <v>9</v>
      </c>
    </row>
    <row r="2" spans="1:10" s="18" customFormat="1" x14ac:dyDescent="0.2">
      <c r="A2" s="77">
        <v>1347</v>
      </c>
      <c r="B2" s="78">
        <v>15</v>
      </c>
      <c r="C2" s="78" t="s">
        <v>2</v>
      </c>
      <c r="D2" s="77"/>
      <c r="E2" s="79" t="s">
        <v>138</v>
      </c>
      <c r="F2" s="80" t="s">
        <v>139</v>
      </c>
      <c r="G2" s="81" t="s">
        <v>140</v>
      </c>
      <c r="H2" s="77" t="s">
        <v>10</v>
      </c>
      <c r="I2" s="80" t="s">
        <v>36</v>
      </c>
      <c r="J2" s="78" t="s">
        <v>35</v>
      </c>
    </row>
    <row r="3" spans="1:10" s="18" customFormat="1" x14ac:dyDescent="0.2">
      <c r="A3" s="28">
        <v>1362</v>
      </c>
      <c r="B3" s="23">
        <v>15</v>
      </c>
      <c r="C3" s="23" t="s">
        <v>2</v>
      </c>
      <c r="D3" s="28"/>
      <c r="E3" s="29" t="s">
        <v>63</v>
      </c>
      <c r="F3" s="30" t="s">
        <v>64</v>
      </c>
      <c r="G3" s="31" t="s">
        <v>33</v>
      </c>
      <c r="H3" s="28" t="s">
        <v>11</v>
      </c>
      <c r="I3" s="30" t="s">
        <v>65</v>
      </c>
      <c r="J3" s="23" t="s">
        <v>62</v>
      </c>
    </row>
    <row r="4" spans="1:10" s="18" customFormat="1" x14ac:dyDescent="0.2">
      <c r="A4" s="28">
        <v>1365</v>
      </c>
      <c r="B4" s="23">
        <v>15</v>
      </c>
      <c r="C4" s="23" t="s">
        <v>2</v>
      </c>
      <c r="D4" s="28"/>
      <c r="E4" s="29" t="s">
        <v>31</v>
      </c>
      <c r="F4" s="30" t="s">
        <v>32</v>
      </c>
      <c r="G4" s="31" t="s">
        <v>33</v>
      </c>
      <c r="H4" s="28" t="s">
        <v>11</v>
      </c>
      <c r="I4" s="30" t="s">
        <v>34</v>
      </c>
      <c r="J4" s="23" t="s">
        <v>29</v>
      </c>
    </row>
    <row r="5" spans="1:10" s="18" customFormat="1" x14ac:dyDescent="0.2">
      <c r="A5" s="28">
        <v>1420</v>
      </c>
      <c r="B5" s="23">
        <v>17</v>
      </c>
      <c r="C5" s="23" t="s">
        <v>2</v>
      </c>
      <c r="D5" s="28"/>
      <c r="E5" s="29" t="s">
        <v>117</v>
      </c>
      <c r="F5" s="30" t="s">
        <v>118</v>
      </c>
      <c r="G5" s="31" t="s">
        <v>66</v>
      </c>
      <c r="H5" s="28" t="s">
        <v>10</v>
      </c>
      <c r="I5" s="30" t="s">
        <v>119</v>
      </c>
      <c r="J5" s="23" t="s">
        <v>62</v>
      </c>
    </row>
    <row r="6" spans="1:10" s="18" customFormat="1" x14ac:dyDescent="0.2">
      <c r="A6" s="28">
        <v>1435</v>
      </c>
      <c r="B6" s="23">
        <v>17</v>
      </c>
      <c r="C6" s="23" t="s">
        <v>2</v>
      </c>
      <c r="D6" s="28"/>
      <c r="E6" s="29" t="s">
        <v>120</v>
      </c>
      <c r="F6" s="30" t="s">
        <v>121</v>
      </c>
      <c r="G6" s="31" t="s">
        <v>39</v>
      </c>
      <c r="H6" s="28" t="s">
        <v>11</v>
      </c>
      <c r="I6" s="30" t="s">
        <v>65</v>
      </c>
      <c r="J6" s="23" t="s">
        <v>62</v>
      </c>
    </row>
    <row r="7" spans="1:10" s="18" customFormat="1" x14ac:dyDescent="0.2">
      <c r="A7" s="28">
        <v>1439</v>
      </c>
      <c r="B7" s="23">
        <v>17</v>
      </c>
      <c r="C7" s="23" t="s">
        <v>2</v>
      </c>
      <c r="D7" s="28"/>
      <c r="E7" s="29" t="s">
        <v>141</v>
      </c>
      <c r="F7" s="30" t="s">
        <v>142</v>
      </c>
      <c r="G7" s="31" t="s">
        <v>66</v>
      </c>
      <c r="H7" s="28" t="s">
        <v>11</v>
      </c>
      <c r="I7" s="30" t="s">
        <v>143</v>
      </c>
      <c r="J7" s="23" t="s">
        <v>62</v>
      </c>
    </row>
    <row r="8" spans="1:10" s="18" customFormat="1" x14ac:dyDescent="0.2">
      <c r="A8" s="28">
        <v>1456</v>
      </c>
      <c r="B8" s="23">
        <v>18</v>
      </c>
      <c r="C8" s="23" t="s">
        <v>2</v>
      </c>
      <c r="D8" s="28"/>
      <c r="E8" s="29" t="s">
        <v>42</v>
      </c>
      <c r="F8" s="30" t="s">
        <v>40</v>
      </c>
      <c r="G8" s="31" t="s">
        <v>41</v>
      </c>
      <c r="H8" s="28" t="s">
        <v>10</v>
      </c>
      <c r="I8" s="30" t="s">
        <v>43</v>
      </c>
      <c r="J8" s="23" t="s">
        <v>29</v>
      </c>
    </row>
    <row r="9" spans="1:10" s="18" customFormat="1" x14ac:dyDescent="0.2">
      <c r="A9" s="28">
        <v>1493</v>
      </c>
      <c r="B9" s="23">
        <v>19</v>
      </c>
      <c r="C9" s="23" t="s">
        <v>2</v>
      </c>
      <c r="D9" s="28"/>
      <c r="E9" s="29" t="s">
        <v>67</v>
      </c>
      <c r="F9" s="30" t="s">
        <v>68</v>
      </c>
      <c r="G9" s="31" t="s">
        <v>44</v>
      </c>
      <c r="H9" s="28" t="s">
        <v>10</v>
      </c>
      <c r="I9" s="30" t="s">
        <v>30</v>
      </c>
      <c r="J9" s="23" t="s">
        <v>29</v>
      </c>
    </row>
    <row r="10" spans="1:10" s="18" customFormat="1" x14ac:dyDescent="0.2">
      <c r="A10" s="28">
        <v>1494</v>
      </c>
      <c r="B10" s="23">
        <v>19</v>
      </c>
      <c r="C10" s="23" t="s">
        <v>2</v>
      </c>
      <c r="D10" s="28"/>
      <c r="E10" s="29" t="s">
        <v>69</v>
      </c>
      <c r="F10" s="30" t="s">
        <v>70</v>
      </c>
      <c r="G10" s="31" t="s">
        <v>71</v>
      </c>
      <c r="H10" s="28" t="s">
        <v>11</v>
      </c>
      <c r="I10" s="30" t="s">
        <v>65</v>
      </c>
      <c r="J10" s="23" t="s">
        <v>62</v>
      </c>
    </row>
    <row r="11" spans="1:10" s="18" customFormat="1" x14ac:dyDescent="0.2">
      <c r="A11" s="51">
        <v>1498</v>
      </c>
      <c r="B11" s="52">
        <v>19</v>
      </c>
      <c r="C11" s="53" t="s">
        <v>2</v>
      </c>
      <c r="D11" s="53"/>
      <c r="E11" s="24" t="s">
        <v>144</v>
      </c>
      <c r="F11" s="25" t="s">
        <v>145</v>
      </c>
      <c r="G11" s="26" t="s">
        <v>44</v>
      </c>
      <c r="H11" s="27" t="s">
        <v>10</v>
      </c>
      <c r="I11" s="25" t="s">
        <v>36</v>
      </c>
      <c r="J11" s="54" t="s">
        <v>35</v>
      </c>
    </row>
    <row r="12" spans="1:10" s="18" customFormat="1" x14ac:dyDescent="0.2">
      <c r="A12" s="51">
        <v>1499</v>
      </c>
      <c r="B12" s="53">
        <v>19</v>
      </c>
      <c r="C12" s="53" t="s">
        <v>2</v>
      </c>
      <c r="D12" s="53"/>
      <c r="E12" s="55" t="s">
        <v>45</v>
      </c>
      <c r="F12" s="56" t="s">
        <v>46</v>
      </c>
      <c r="G12" s="57" t="s">
        <v>44</v>
      </c>
      <c r="H12" s="54" t="s">
        <v>10</v>
      </c>
      <c r="I12" s="53" t="s">
        <v>36</v>
      </c>
      <c r="J12" s="58" t="s">
        <v>35</v>
      </c>
    </row>
    <row r="13" spans="1:10" s="18" customFormat="1" x14ac:dyDescent="0.2">
      <c r="A13" s="37">
        <v>1500</v>
      </c>
      <c r="B13" s="38">
        <v>19</v>
      </c>
      <c r="C13" s="38" t="s">
        <v>2</v>
      </c>
      <c r="D13" s="37"/>
      <c r="E13" s="39" t="s">
        <v>72</v>
      </c>
      <c r="F13" s="40" t="s">
        <v>73</v>
      </c>
      <c r="G13" s="41" t="s">
        <v>71</v>
      </c>
      <c r="H13" s="37" t="s">
        <v>10</v>
      </c>
      <c r="I13" s="40" t="s">
        <v>74</v>
      </c>
      <c r="J13" s="23" t="s">
        <v>29</v>
      </c>
    </row>
    <row r="14" spans="1:10" s="18" customFormat="1" x14ac:dyDescent="0.2">
      <c r="A14" s="28">
        <v>1502</v>
      </c>
      <c r="B14" s="23">
        <v>19</v>
      </c>
      <c r="C14" s="23" t="s">
        <v>2</v>
      </c>
      <c r="D14" s="28"/>
      <c r="E14" s="29" t="s">
        <v>197</v>
      </c>
      <c r="F14" s="30" t="s">
        <v>198</v>
      </c>
      <c r="G14" s="31" t="s">
        <v>71</v>
      </c>
      <c r="H14" s="28" t="s">
        <v>11</v>
      </c>
      <c r="I14" s="30" t="s">
        <v>75</v>
      </c>
      <c r="J14" s="23" t="s">
        <v>38</v>
      </c>
    </row>
    <row r="15" spans="1:10" s="18" customFormat="1" x14ac:dyDescent="0.2">
      <c r="A15" s="28">
        <v>1503</v>
      </c>
      <c r="B15" s="23">
        <v>19</v>
      </c>
      <c r="C15" s="23" t="s">
        <v>2</v>
      </c>
      <c r="D15" s="28"/>
      <c r="E15" s="29" t="s">
        <v>82</v>
      </c>
      <c r="F15" s="30" t="s">
        <v>83</v>
      </c>
      <c r="G15" s="31" t="s">
        <v>71</v>
      </c>
      <c r="H15" s="28" t="s">
        <v>11</v>
      </c>
      <c r="I15" s="30" t="s">
        <v>75</v>
      </c>
      <c r="J15" s="23" t="s">
        <v>38</v>
      </c>
    </row>
    <row r="16" spans="1:10" s="18" customFormat="1" x14ac:dyDescent="0.2">
      <c r="A16" s="28">
        <v>1506</v>
      </c>
      <c r="B16" s="23">
        <v>19</v>
      </c>
      <c r="C16" s="23" t="s">
        <v>2</v>
      </c>
      <c r="D16" s="28"/>
      <c r="E16" s="29" t="s">
        <v>47</v>
      </c>
      <c r="F16" s="30" t="s">
        <v>48</v>
      </c>
      <c r="G16" s="31" t="s">
        <v>49</v>
      </c>
      <c r="H16" s="28" t="s">
        <v>11</v>
      </c>
      <c r="I16" s="30" t="s">
        <v>34</v>
      </c>
      <c r="J16" s="23" t="s">
        <v>29</v>
      </c>
    </row>
    <row r="17" spans="1:10" s="18" customFormat="1" x14ac:dyDescent="0.2">
      <c r="A17" s="51">
        <v>1511</v>
      </c>
      <c r="B17" s="53">
        <v>19</v>
      </c>
      <c r="C17" s="53" t="s">
        <v>2</v>
      </c>
      <c r="D17" s="53"/>
      <c r="E17" s="55" t="s">
        <v>93</v>
      </c>
      <c r="F17" s="53" t="s">
        <v>94</v>
      </c>
      <c r="G17" s="51" t="s">
        <v>44</v>
      </c>
      <c r="H17" s="51" t="s">
        <v>11</v>
      </c>
      <c r="I17" s="53" t="s">
        <v>95</v>
      </c>
      <c r="J17" s="51" t="s">
        <v>37</v>
      </c>
    </row>
    <row r="18" spans="1:10" s="18" customFormat="1" x14ac:dyDescent="0.2">
      <c r="A18" s="28">
        <v>1515</v>
      </c>
      <c r="B18" s="23">
        <v>19</v>
      </c>
      <c r="C18" s="23" t="s">
        <v>2</v>
      </c>
      <c r="D18" s="28"/>
      <c r="E18" s="29" t="s">
        <v>122</v>
      </c>
      <c r="F18" s="30" t="s">
        <v>123</v>
      </c>
      <c r="G18" s="31" t="s">
        <v>124</v>
      </c>
      <c r="H18" s="28" t="s">
        <v>10</v>
      </c>
      <c r="I18" s="30" t="s">
        <v>119</v>
      </c>
      <c r="J18" s="23" t="s">
        <v>62</v>
      </c>
    </row>
    <row r="19" spans="1:10" s="18" customFormat="1" x14ac:dyDescent="0.2">
      <c r="A19" s="51">
        <v>1516</v>
      </c>
      <c r="B19" s="53">
        <v>19</v>
      </c>
      <c r="C19" s="53" t="s">
        <v>2</v>
      </c>
      <c r="D19" s="53"/>
      <c r="E19" s="59" t="s">
        <v>129</v>
      </c>
      <c r="F19" s="53" t="s">
        <v>130</v>
      </c>
      <c r="G19" s="60" t="s">
        <v>124</v>
      </c>
      <c r="H19" s="51" t="s">
        <v>10</v>
      </c>
      <c r="I19" s="61" t="s">
        <v>36</v>
      </c>
      <c r="J19" s="51" t="s">
        <v>35</v>
      </c>
    </row>
    <row r="20" spans="1:10" s="18" customFormat="1" x14ac:dyDescent="0.2">
      <c r="A20" s="28">
        <v>1526</v>
      </c>
      <c r="B20" s="23">
        <v>20</v>
      </c>
      <c r="C20" s="23" t="s">
        <v>2</v>
      </c>
      <c r="D20" s="28"/>
      <c r="E20" s="29" t="s">
        <v>50</v>
      </c>
      <c r="F20" s="30" t="s">
        <v>51</v>
      </c>
      <c r="G20" s="31" t="s">
        <v>41</v>
      </c>
      <c r="H20" s="28" t="s">
        <v>10</v>
      </c>
      <c r="I20" s="30" t="s">
        <v>52</v>
      </c>
      <c r="J20" s="23" t="s">
        <v>29</v>
      </c>
    </row>
    <row r="21" spans="1:10" s="18" customFormat="1" x14ac:dyDescent="0.2">
      <c r="A21" s="51">
        <v>1533</v>
      </c>
      <c r="B21" s="53">
        <v>21</v>
      </c>
      <c r="C21" s="53" t="s">
        <v>2</v>
      </c>
      <c r="D21" s="53"/>
      <c r="E21" s="59" t="s">
        <v>132</v>
      </c>
      <c r="F21" s="56" t="s">
        <v>133</v>
      </c>
      <c r="G21" s="57" t="s">
        <v>54</v>
      </c>
      <c r="H21" s="54" t="s">
        <v>10</v>
      </c>
      <c r="I21" s="53" t="s">
        <v>134</v>
      </c>
      <c r="J21" s="58" t="s">
        <v>35</v>
      </c>
    </row>
    <row r="22" spans="1:10" s="18" customFormat="1" x14ac:dyDescent="0.2">
      <c r="A22" s="28">
        <v>1534</v>
      </c>
      <c r="B22" s="23">
        <v>21</v>
      </c>
      <c r="C22" s="23" t="s">
        <v>2</v>
      </c>
      <c r="D22" s="28"/>
      <c r="E22" s="29" t="s">
        <v>146</v>
      </c>
      <c r="F22" s="30" t="s">
        <v>131</v>
      </c>
      <c r="G22" s="31" t="s">
        <v>54</v>
      </c>
      <c r="H22" s="28" t="s">
        <v>10</v>
      </c>
      <c r="I22" s="30" t="s">
        <v>36</v>
      </c>
      <c r="J22" s="23" t="s">
        <v>35</v>
      </c>
    </row>
    <row r="23" spans="1:10" s="18" customFormat="1" x14ac:dyDescent="0.2">
      <c r="A23" s="28">
        <v>1536</v>
      </c>
      <c r="B23" s="28">
        <v>21</v>
      </c>
      <c r="C23" s="23" t="s">
        <v>2</v>
      </c>
      <c r="D23" s="30"/>
      <c r="E23" s="29" t="s">
        <v>55</v>
      </c>
      <c r="F23" s="30" t="s">
        <v>56</v>
      </c>
      <c r="G23" s="23" t="s">
        <v>57</v>
      </c>
      <c r="H23" s="28" t="s">
        <v>10</v>
      </c>
      <c r="I23" s="30" t="s">
        <v>96</v>
      </c>
      <c r="J23" s="23" t="s">
        <v>37</v>
      </c>
    </row>
    <row r="24" spans="1:10" s="18" customFormat="1" x14ac:dyDescent="0.2">
      <c r="A24" s="28">
        <v>1537</v>
      </c>
      <c r="B24" s="23">
        <v>21</v>
      </c>
      <c r="C24" s="23" t="s">
        <v>2</v>
      </c>
      <c r="D24" s="28"/>
      <c r="E24" s="29" t="s">
        <v>104</v>
      </c>
      <c r="F24" s="30" t="s">
        <v>61</v>
      </c>
      <c r="G24" s="31" t="s">
        <v>105</v>
      </c>
      <c r="H24" s="28" t="s">
        <v>10</v>
      </c>
      <c r="I24" s="30" t="s">
        <v>106</v>
      </c>
      <c r="J24" s="23" t="s">
        <v>35</v>
      </c>
    </row>
    <row r="25" spans="1:10" s="18" customFormat="1" x14ac:dyDescent="0.2">
      <c r="A25" s="28">
        <v>1538</v>
      </c>
      <c r="B25" s="23">
        <v>21</v>
      </c>
      <c r="C25" s="23" t="s">
        <v>2</v>
      </c>
      <c r="D25" s="28"/>
      <c r="E25" s="29" t="s">
        <v>107</v>
      </c>
      <c r="F25" s="30" t="s">
        <v>108</v>
      </c>
      <c r="G25" s="31" t="s">
        <v>109</v>
      </c>
      <c r="H25" s="28" t="s">
        <v>10</v>
      </c>
      <c r="I25" s="30" t="s">
        <v>106</v>
      </c>
      <c r="J25" s="23" t="s">
        <v>35</v>
      </c>
    </row>
    <row r="26" spans="1:10" s="18" customFormat="1" x14ac:dyDescent="0.2">
      <c r="A26" s="28">
        <v>1539</v>
      </c>
      <c r="B26" s="23">
        <v>21</v>
      </c>
      <c r="C26" s="23" t="s">
        <v>2</v>
      </c>
      <c r="D26" s="28"/>
      <c r="E26" s="29" t="s">
        <v>110</v>
      </c>
      <c r="F26" s="30" t="s">
        <v>111</v>
      </c>
      <c r="G26" s="31" t="s">
        <v>112</v>
      </c>
      <c r="H26" s="28" t="s">
        <v>10</v>
      </c>
      <c r="I26" s="30" t="s">
        <v>106</v>
      </c>
      <c r="J26" s="23" t="s">
        <v>35</v>
      </c>
    </row>
    <row r="27" spans="1:10" s="18" customFormat="1" x14ac:dyDescent="0.2">
      <c r="A27" s="28">
        <v>1553</v>
      </c>
      <c r="B27" s="23">
        <v>21</v>
      </c>
      <c r="C27" s="23" t="s">
        <v>2</v>
      </c>
      <c r="D27" s="28"/>
      <c r="E27" s="29" t="s">
        <v>147</v>
      </c>
      <c r="F27" s="30" t="s">
        <v>148</v>
      </c>
      <c r="G27" s="31" t="s">
        <v>149</v>
      </c>
      <c r="H27" s="28" t="s">
        <v>11</v>
      </c>
      <c r="I27" s="30" t="s">
        <v>143</v>
      </c>
      <c r="J27" s="23" t="s">
        <v>62</v>
      </c>
    </row>
    <row r="28" spans="1:10" s="18" customFormat="1" x14ac:dyDescent="0.2">
      <c r="A28" s="28">
        <v>1558</v>
      </c>
      <c r="B28" s="23">
        <v>21</v>
      </c>
      <c r="C28" s="23" t="s">
        <v>2</v>
      </c>
      <c r="D28" s="28"/>
      <c r="E28" s="29" t="s">
        <v>84</v>
      </c>
      <c r="F28" s="30" t="s">
        <v>59</v>
      </c>
      <c r="G28" s="31" t="s">
        <v>58</v>
      </c>
      <c r="H28" s="28" t="s">
        <v>10</v>
      </c>
      <c r="I28" s="30" t="s">
        <v>60</v>
      </c>
      <c r="J28" s="23" t="s">
        <v>29</v>
      </c>
    </row>
    <row r="29" spans="1:10" s="18" customFormat="1" x14ac:dyDescent="0.2">
      <c r="A29" s="28">
        <v>1560</v>
      </c>
      <c r="B29" s="23">
        <v>22</v>
      </c>
      <c r="C29" s="23" t="s">
        <v>2</v>
      </c>
      <c r="D29" s="28"/>
      <c r="E29" s="29" t="s">
        <v>125</v>
      </c>
      <c r="F29" s="30" t="s">
        <v>126</v>
      </c>
      <c r="G29" s="31" t="s">
        <v>127</v>
      </c>
      <c r="H29" s="28" t="s">
        <v>11</v>
      </c>
      <c r="I29" s="30" t="s">
        <v>65</v>
      </c>
      <c r="J29" s="23" t="s">
        <v>62</v>
      </c>
    </row>
    <row r="30" spans="1:10" s="18" customFormat="1" x14ac:dyDescent="0.2">
      <c r="A30" s="51">
        <v>1566</v>
      </c>
      <c r="B30" s="51">
        <v>22</v>
      </c>
      <c r="C30" s="57" t="s">
        <v>2</v>
      </c>
      <c r="D30" s="57"/>
      <c r="E30" s="61" t="s">
        <v>115</v>
      </c>
      <c r="F30" s="61" t="s">
        <v>116</v>
      </c>
      <c r="G30" s="57" t="s">
        <v>79</v>
      </c>
      <c r="H30" s="57" t="s">
        <v>11</v>
      </c>
      <c r="I30" s="61" t="s">
        <v>75</v>
      </c>
      <c r="J30" s="57" t="s">
        <v>38</v>
      </c>
    </row>
    <row r="31" spans="1:10" s="18" customFormat="1" x14ac:dyDescent="0.2">
      <c r="A31" s="51">
        <v>1567</v>
      </c>
      <c r="B31" s="53">
        <v>22</v>
      </c>
      <c r="C31" s="53" t="s">
        <v>2</v>
      </c>
      <c r="D31" s="53"/>
      <c r="E31" s="55" t="s">
        <v>77</v>
      </c>
      <c r="F31" s="56" t="s">
        <v>78</v>
      </c>
      <c r="G31" s="57" t="s">
        <v>79</v>
      </c>
      <c r="H31" s="54" t="s">
        <v>10</v>
      </c>
      <c r="I31" s="53" t="s">
        <v>75</v>
      </c>
      <c r="J31" s="58" t="s">
        <v>38</v>
      </c>
    </row>
    <row r="32" spans="1:10" s="18" customFormat="1" x14ac:dyDescent="0.2">
      <c r="A32" s="28">
        <v>1570</v>
      </c>
      <c r="B32" s="23">
        <v>22</v>
      </c>
      <c r="C32" s="23" t="s">
        <v>2</v>
      </c>
      <c r="D32" s="28"/>
      <c r="E32" s="29" t="s">
        <v>80</v>
      </c>
      <c r="F32" s="30" t="s">
        <v>53</v>
      </c>
      <c r="G32" s="28" t="s">
        <v>81</v>
      </c>
      <c r="H32" s="23" t="s">
        <v>10</v>
      </c>
      <c r="I32" s="30" t="s">
        <v>76</v>
      </c>
      <c r="J32" s="31" t="s">
        <v>37</v>
      </c>
    </row>
    <row r="33" spans="1:10" s="18" customFormat="1" x14ac:dyDescent="0.2">
      <c r="A33" s="51">
        <v>12281</v>
      </c>
      <c r="B33" s="53"/>
      <c r="C33" s="53"/>
      <c r="D33" s="53"/>
      <c r="E33" s="55" t="s">
        <v>150</v>
      </c>
      <c r="F33" s="62" t="s">
        <v>151</v>
      </c>
      <c r="G33" s="63" t="s">
        <v>152</v>
      </c>
      <c r="H33" s="51" t="s">
        <v>11</v>
      </c>
      <c r="I33" s="62" t="s">
        <v>153</v>
      </c>
      <c r="J33" s="64" t="s">
        <v>38</v>
      </c>
    </row>
    <row r="34" spans="1:10" s="18" customFormat="1" x14ac:dyDescent="0.2">
      <c r="A34" s="28">
        <v>13327</v>
      </c>
      <c r="B34" s="23"/>
      <c r="C34" s="23"/>
      <c r="D34" s="28"/>
      <c r="E34" s="29" t="s">
        <v>154</v>
      </c>
      <c r="F34" s="30" t="s">
        <v>155</v>
      </c>
      <c r="G34" s="31" t="s">
        <v>156</v>
      </c>
      <c r="H34" s="28" t="s">
        <v>11</v>
      </c>
      <c r="I34" s="30" t="s">
        <v>143</v>
      </c>
      <c r="J34" s="23" t="s">
        <v>62</v>
      </c>
    </row>
    <row r="35" spans="1:10" s="18" customFormat="1" x14ac:dyDescent="0.2">
      <c r="A35" s="77">
        <v>13331</v>
      </c>
      <c r="B35" s="78"/>
      <c r="C35" s="78"/>
      <c r="D35" s="77"/>
      <c r="E35" s="79" t="s">
        <v>157</v>
      </c>
      <c r="F35" s="80" t="s">
        <v>139</v>
      </c>
      <c r="G35" s="81" t="s">
        <v>128</v>
      </c>
      <c r="H35" s="77" t="s">
        <v>10</v>
      </c>
      <c r="I35" s="80" t="s">
        <v>158</v>
      </c>
      <c r="J35" s="78" t="s">
        <v>62</v>
      </c>
    </row>
    <row r="36" spans="1:10" s="18" customFormat="1" x14ac:dyDescent="0.2">
      <c r="A36" s="28">
        <v>14285</v>
      </c>
      <c r="B36" s="23"/>
      <c r="C36" s="23"/>
      <c r="D36" s="28"/>
      <c r="E36" s="29" t="s">
        <v>135</v>
      </c>
      <c r="F36" s="30" t="s">
        <v>136</v>
      </c>
      <c r="G36" s="31" t="s">
        <v>156</v>
      </c>
      <c r="H36" s="28" t="s">
        <v>10</v>
      </c>
      <c r="I36" s="30" t="s">
        <v>137</v>
      </c>
      <c r="J36" s="23" t="s">
        <v>35</v>
      </c>
    </row>
    <row r="37" spans="1:10" s="18" customFormat="1" x14ac:dyDescent="0.2">
      <c r="A37" s="28">
        <v>14286</v>
      </c>
      <c r="B37" s="23"/>
      <c r="C37" s="23"/>
      <c r="D37" s="28"/>
      <c r="E37" s="29" t="s">
        <v>113</v>
      </c>
      <c r="F37" s="30" t="s">
        <v>114</v>
      </c>
      <c r="G37" s="31" t="s">
        <v>156</v>
      </c>
      <c r="H37" s="28" t="s">
        <v>10</v>
      </c>
      <c r="I37" s="30" t="s">
        <v>106</v>
      </c>
      <c r="J37" s="23" t="s">
        <v>35</v>
      </c>
    </row>
    <row r="38" spans="1:10" s="18" customFormat="1" x14ac:dyDescent="0.2">
      <c r="A38" s="28">
        <v>14287</v>
      </c>
      <c r="B38" s="23"/>
      <c r="C38" s="23"/>
      <c r="D38" s="28"/>
      <c r="E38" s="29" t="s">
        <v>159</v>
      </c>
      <c r="F38" s="30" t="s">
        <v>160</v>
      </c>
      <c r="G38" s="31" t="s">
        <v>156</v>
      </c>
      <c r="H38" s="28" t="s">
        <v>11</v>
      </c>
      <c r="I38" s="30" t="s">
        <v>161</v>
      </c>
      <c r="J38" s="23" t="s">
        <v>35</v>
      </c>
    </row>
    <row r="39" spans="1:10" s="18" customFormat="1" x14ac:dyDescent="0.2">
      <c r="A39" s="28">
        <v>14288</v>
      </c>
      <c r="B39" s="23"/>
      <c r="C39" s="23"/>
      <c r="D39" s="28"/>
      <c r="E39" s="29" t="s">
        <v>162</v>
      </c>
      <c r="F39" s="30" t="s">
        <v>163</v>
      </c>
      <c r="G39" s="31" t="s">
        <v>156</v>
      </c>
      <c r="H39" s="28" t="s">
        <v>10</v>
      </c>
      <c r="I39" s="61" t="s">
        <v>164</v>
      </c>
      <c r="J39" s="23" t="s">
        <v>35</v>
      </c>
    </row>
    <row r="40" spans="1:10" s="18" customFormat="1" x14ac:dyDescent="0.2">
      <c r="A40" s="45">
        <v>14293</v>
      </c>
      <c r="B40" s="46"/>
      <c r="C40" s="46"/>
      <c r="D40" s="45"/>
      <c r="E40" s="47" t="s">
        <v>165</v>
      </c>
      <c r="F40" s="48" t="s">
        <v>166</v>
      </c>
      <c r="G40" s="49" t="s">
        <v>149</v>
      </c>
      <c r="H40" s="45" t="s">
        <v>11</v>
      </c>
      <c r="I40" s="48" t="s">
        <v>167</v>
      </c>
      <c r="J40" s="46" t="s">
        <v>35</v>
      </c>
    </row>
    <row r="41" spans="1:10" s="18" customFormat="1" x14ac:dyDescent="0.2">
      <c r="A41" s="45">
        <v>14294</v>
      </c>
      <c r="B41" s="46"/>
      <c r="C41" s="46"/>
      <c r="D41" s="45"/>
      <c r="E41" s="47" t="s">
        <v>168</v>
      </c>
      <c r="F41" s="48" t="s">
        <v>169</v>
      </c>
      <c r="G41" s="49" t="s">
        <v>170</v>
      </c>
      <c r="H41" s="45" t="s">
        <v>11</v>
      </c>
      <c r="I41" s="48" t="s">
        <v>167</v>
      </c>
      <c r="J41" s="46" t="s">
        <v>35</v>
      </c>
    </row>
    <row r="42" spans="1:10" s="18" customFormat="1" x14ac:dyDescent="0.2">
      <c r="A42" s="28">
        <v>15216</v>
      </c>
      <c r="B42" s="23"/>
      <c r="C42" s="23"/>
      <c r="D42" s="28"/>
      <c r="E42" s="29" t="s">
        <v>171</v>
      </c>
      <c r="F42" s="30" t="s">
        <v>172</v>
      </c>
      <c r="G42" s="31" t="s">
        <v>173</v>
      </c>
      <c r="H42" s="28" t="s">
        <v>10</v>
      </c>
      <c r="I42" s="30" t="s">
        <v>174</v>
      </c>
      <c r="J42" s="23" t="s">
        <v>37</v>
      </c>
    </row>
    <row r="43" spans="1:10" s="18" customFormat="1" x14ac:dyDescent="0.2">
      <c r="A43" s="28">
        <v>15219</v>
      </c>
      <c r="B43" s="23"/>
      <c r="C43" s="23"/>
      <c r="D43" s="28"/>
      <c r="E43" s="29" t="s">
        <v>175</v>
      </c>
      <c r="F43" s="30" t="s">
        <v>176</v>
      </c>
      <c r="G43" s="31" t="s">
        <v>99</v>
      </c>
      <c r="H43" s="28" t="s">
        <v>11</v>
      </c>
      <c r="I43" s="30" t="s">
        <v>177</v>
      </c>
      <c r="J43" s="23" t="s">
        <v>37</v>
      </c>
    </row>
    <row r="44" spans="1:10" s="18" customFormat="1" x14ac:dyDescent="0.2">
      <c r="A44" s="28">
        <v>15220</v>
      </c>
      <c r="B44" s="23"/>
      <c r="C44" s="23"/>
      <c r="D44" s="28"/>
      <c r="E44" s="29" t="s">
        <v>97</v>
      </c>
      <c r="F44" s="30" t="s">
        <v>98</v>
      </c>
      <c r="G44" s="31" t="s">
        <v>99</v>
      </c>
      <c r="H44" s="28" t="s">
        <v>11</v>
      </c>
      <c r="I44" s="30" t="s">
        <v>100</v>
      </c>
      <c r="J44" s="23" t="s">
        <v>37</v>
      </c>
    </row>
    <row r="45" spans="1:10" s="18" customFormat="1" x14ac:dyDescent="0.2">
      <c r="A45" s="28">
        <v>15222</v>
      </c>
      <c r="B45" s="23"/>
      <c r="C45" s="23"/>
      <c r="D45" s="28"/>
      <c r="E45" s="29" t="s">
        <v>101</v>
      </c>
      <c r="F45" s="30" t="s">
        <v>68</v>
      </c>
      <c r="G45" s="31" t="s">
        <v>102</v>
      </c>
      <c r="H45" s="28" t="s">
        <v>10</v>
      </c>
      <c r="I45" s="30" t="s">
        <v>103</v>
      </c>
      <c r="J45" s="23" t="s">
        <v>37</v>
      </c>
    </row>
    <row r="46" spans="1:10" s="18" customFormat="1" x14ac:dyDescent="0.2">
      <c r="A46" s="28">
        <v>16267</v>
      </c>
      <c r="B46" s="23"/>
      <c r="C46" s="23"/>
      <c r="D46" s="28"/>
      <c r="E46" s="29" t="s">
        <v>85</v>
      </c>
      <c r="F46" s="30" t="s">
        <v>86</v>
      </c>
      <c r="G46" s="31" t="s">
        <v>87</v>
      </c>
      <c r="H46" s="28" t="s">
        <v>11</v>
      </c>
      <c r="I46" s="30" t="s">
        <v>88</v>
      </c>
      <c r="J46" s="23" t="s">
        <v>29</v>
      </c>
    </row>
    <row r="47" spans="1:10" s="18" customFormat="1" x14ac:dyDescent="0.2">
      <c r="A47" s="28">
        <v>16268</v>
      </c>
      <c r="B47" s="23"/>
      <c r="C47" s="23"/>
      <c r="D47" s="28"/>
      <c r="E47" s="29" t="s">
        <v>178</v>
      </c>
      <c r="F47" s="30" t="s">
        <v>179</v>
      </c>
      <c r="G47" s="31" t="s">
        <v>41</v>
      </c>
      <c r="H47" s="28" t="s">
        <v>10</v>
      </c>
      <c r="I47" s="30" t="s">
        <v>52</v>
      </c>
      <c r="J47" s="23" t="s">
        <v>29</v>
      </c>
    </row>
    <row r="48" spans="1:10" x14ac:dyDescent="0.2">
      <c r="A48" s="45">
        <v>16270</v>
      </c>
      <c r="B48" s="45"/>
      <c r="C48" s="45"/>
      <c r="D48" s="45"/>
      <c r="E48" s="68" t="s">
        <v>89</v>
      </c>
      <c r="F48" s="50" t="s">
        <v>90</v>
      </c>
      <c r="G48" s="69" t="s">
        <v>91</v>
      </c>
      <c r="H48" s="45" t="s">
        <v>11</v>
      </c>
      <c r="I48" s="68" t="s">
        <v>92</v>
      </c>
      <c r="J48" s="45" t="s">
        <v>29</v>
      </c>
    </row>
    <row r="49" spans="1:10" x14ac:dyDescent="0.2">
      <c r="A49" s="45">
        <v>16271</v>
      </c>
      <c r="B49" s="70"/>
      <c r="C49" s="45"/>
      <c r="D49" s="50"/>
      <c r="E49" s="50" t="s">
        <v>180</v>
      </c>
      <c r="F49" s="50" t="s">
        <v>181</v>
      </c>
      <c r="G49" s="71" t="s">
        <v>182</v>
      </c>
      <c r="H49" s="45" t="s">
        <v>11</v>
      </c>
      <c r="I49" s="68" t="s">
        <v>183</v>
      </c>
      <c r="J49" s="46" t="s">
        <v>29</v>
      </c>
    </row>
    <row r="50" spans="1:10" x14ac:dyDescent="0.2">
      <c r="A50" s="45">
        <v>16272</v>
      </c>
      <c r="B50" s="70"/>
      <c r="C50" s="45"/>
      <c r="D50" s="50"/>
      <c r="E50" s="50" t="s">
        <v>184</v>
      </c>
      <c r="F50" s="50" t="s">
        <v>185</v>
      </c>
      <c r="G50" s="71" t="s">
        <v>186</v>
      </c>
      <c r="H50" s="45" t="s">
        <v>10</v>
      </c>
      <c r="I50" s="68" t="s">
        <v>187</v>
      </c>
      <c r="J50" s="46" t="s">
        <v>29</v>
      </c>
    </row>
    <row r="51" spans="1:10" x14ac:dyDescent="0.2">
      <c r="A51" s="45">
        <v>16273</v>
      </c>
      <c r="B51" s="46"/>
      <c r="C51" s="46"/>
      <c r="D51" s="45"/>
      <c r="E51" s="48" t="s">
        <v>188</v>
      </c>
      <c r="F51" s="48" t="s">
        <v>189</v>
      </c>
      <c r="G51" s="72" t="s">
        <v>190</v>
      </c>
      <c r="H51" s="45" t="s">
        <v>10</v>
      </c>
      <c r="I51" s="48" t="s">
        <v>187</v>
      </c>
      <c r="J51" s="46" t="s">
        <v>29</v>
      </c>
    </row>
    <row r="52" spans="1:10" s="1" customFormat="1" ht="12.75" customHeight="1" x14ac:dyDescent="0.2">
      <c r="A52" s="45">
        <v>16274</v>
      </c>
      <c r="B52" s="46"/>
      <c r="C52" s="46"/>
      <c r="D52" s="45"/>
      <c r="E52" s="48" t="s">
        <v>191</v>
      </c>
      <c r="F52" s="48" t="s">
        <v>192</v>
      </c>
      <c r="G52" s="72" t="s">
        <v>193</v>
      </c>
      <c r="H52" s="45" t="s">
        <v>11</v>
      </c>
      <c r="I52" s="48" t="s">
        <v>194</v>
      </c>
      <c r="J52" s="46" t="s">
        <v>29</v>
      </c>
    </row>
    <row r="53" spans="1:10" x14ac:dyDescent="0.2">
      <c r="A53" s="28"/>
      <c r="B53" s="65"/>
      <c r="C53" s="28"/>
      <c r="D53" s="36"/>
      <c r="E53" s="36"/>
      <c r="F53" s="36"/>
      <c r="G53" s="36"/>
      <c r="H53" s="36"/>
      <c r="I53" s="36"/>
      <c r="J53" s="28"/>
    </row>
    <row r="54" spans="1:10" x14ac:dyDescent="0.2">
      <c r="A54" s="28"/>
      <c r="B54" s="65"/>
      <c r="C54" s="28"/>
      <c r="D54" s="36"/>
      <c r="E54" s="36"/>
      <c r="F54" s="36"/>
      <c r="G54" s="36"/>
      <c r="H54" s="36"/>
      <c r="I54" s="36"/>
      <c r="J54" s="28"/>
    </row>
    <row r="55" spans="1:10" x14ac:dyDescent="0.2">
      <c r="A55" s="28"/>
      <c r="B55" s="65"/>
      <c r="C55" s="28"/>
      <c r="D55" s="36"/>
      <c r="E55" s="36"/>
      <c r="F55" s="36"/>
      <c r="G55" s="36"/>
      <c r="H55" s="36"/>
      <c r="I55" s="36"/>
      <c r="J55" s="28"/>
    </row>
    <row r="56" spans="1:10" x14ac:dyDescent="0.2">
      <c r="A56" s="28"/>
      <c r="B56" s="65"/>
      <c r="C56" s="28"/>
      <c r="D56" s="36"/>
      <c r="E56" s="36"/>
      <c r="F56" s="36"/>
      <c r="G56" s="36"/>
      <c r="H56" s="36"/>
      <c r="I56" s="36"/>
      <c r="J56" s="28"/>
    </row>
    <row r="57" spans="1:10" x14ac:dyDescent="0.2">
      <c r="A57" s="28"/>
      <c r="B57" s="65"/>
      <c r="C57" s="66"/>
      <c r="D57" s="67"/>
      <c r="E57" s="67"/>
      <c r="F57" s="67"/>
      <c r="G57" s="67"/>
      <c r="H57" s="67"/>
      <c r="I57" s="67"/>
      <c r="J57" s="66"/>
    </row>
    <row r="58" spans="1:10" x14ac:dyDescent="0.2">
      <c r="A58" s="28"/>
      <c r="B58" s="65"/>
      <c r="C58" s="66"/>
      <c r="D58" s="67"/>
      <c r="E58" s="67"/>
      <c r="F58" s="67"/>
      <c r="G58" s="67"/>
      <c r="H58" s="67"/>
      <c r="I58" s="67"/>
      <c r="J58" s="66"/>
    </row>
    <row r="59" spans="1:10" x14ac:dyDescent="0.2">
      <c r="A59" s="28"/>
      <c r="B59" s="65"/>
      <c r="C59" s="66"/>
      <c r="D59" s="67"/>
      <c r="E59" s="67"/>
      <c r="F59" s="67"/>
      <c r="G59" s="67"/>
      <c r="H59" s="67"/>
      <c r="I59" s="67"/>
      <c r="J59" s="66"/>
    </row>
    <row r="60" spans="1:10" x14ac:dyDescent="0.2">
      <c r="C60" s="43"/>
      <c r="D60" s="44"/>
      <c r="E60" s="44"/>
      <c r="F60" s="44"/>
      <c r="G60" s="44"/>
      <c r="H60" s="44"/>
      <c r="I60" s="44"/>
      <c r="J60" s="43"/>
    </row>
    <row r="61" spans="1:10" x14ac:dyDescent="0.2">
      <c r="C61" s="43"/>
      <c r="D61" s="44"/>
      <c r="E61" s="44"/>
      <c r="F61" s="44"/>
      <c r="G61" s="44" t="s">
        <v>11</v>
      </c>
      <c r="H61" s="44">
        <f>COUNTIF(H2:H59,G61)</f>
        <v>23</v>
      </c>
      <c r="I61" s="44"/>
      <c r="J61" s="43"/>
    </row>
    <row r="62" spans="1:10" x14ac:dyDescent="0.2">
      <c r="C62" s="43"/>
      <c r="D62" s="44"/>
      <c r="E62" s="44"/>
      <c r="F62" s="44"/>
      <c r="G62" s="44" t="s">
        <v>10</v>
      </c>
      <c r="H62" s="44">
        <f>COUNTIF(H2:H59,G62)</f>
        <v>28</v>
      </c>
      <c r="I62" s="44"/>
      <c r="J62" s="43"/>
    </row>
    <row r="63" spans="1:10" x14ac:dyDescent="0.2">
      <c r="C63" s="43"/>
      <c r="D63" s="44"/>
      <c r="E63" s="44"/>
      <c r="F63" s="44"/>
      <c r="G63" s="44"/>
      <c r="H63" s="44"/>
      <c r="I63" s="44"/>
      <c r="J63" s="43"/>
    </row>
    <row r="64" spans="1:10" x14ac:dyDescent="0.2">
      <c r="C64" s="43"/>
      <c r="D64" s="44"/>
      <c r="E64" s="44"/>
      <c r="F64" s="44"/>
      <c r="G64" s="44" t="s">
        <v>195</v>
      </c>
      <c r="H64" s="73">
        <f>ROUNDUP((H61/4),0)</f>
        <v>6</v>
      </c>
      <c r="I64" s="44"/>
      <c r="J64" s="43"/>
    </row>
    <row r="65" spans="3:10" x14ac:dyDescent="0.2">
      <c r="C65" s="43"/>
      <c r="D65" s="44"/>
      <c r="E65" s="44"/>
      <c r="F65" s="44"/>
      <c r="G65" s="44" t="s">
        <v>196</v>
      </c>
      <c r="H65" s="73">
        <f>ROUNDUP((H62/4),0)</f>
        <v>7</v>
      </c>
      <c r="I65" s="44"/>
      <c r="J65" s="43"/>
    </row>
    <row r="66" spans="3:10" x14ac:dyDescent="0.2">
      <c r="C66" s="43"/>
      <c r="D66" s="44"/>
      <c r="E66" s="44"/>
      <c r="F66" s="44"/>
      <c r="G66" s="44"/>
      <c r="H66" s="44"/>
      <c r="I66" s="44"/>
      <c r="J66" s="43"/>
    </row>
    <row r="67" spans="3:10" x14ac:dyDescent="0.2">
      <c r="C67" s="43"/>
      <c r="D67" s="44"/>
      <c r="E67" s="44"/>
      <c r="F67" s="44"/>
      <c r="G67" s="44"/>
      <c r="H67" s="44"/>
      <c r="I67" s="44"/>
      <c r="J67" s="43"/>
    </row>
    <row r="68" spans="3:10" x14ac:dyDescent="0.2">
      <c r="C68" s="43"/>
      <c r="D68" s="44"/>
      <c r="E68" s="44"/>
      <c r="F68" s="44"/>
      <c r="G68" s="44"/>
      <c r="H68" s="44"/>
      <c r="I68" s="44"/>
      <c r="J68" s="43"/>
    </row>
    <row r="69" spans="3:10" x14ac:dyDescent="0.2">
      <c r="C69" s="43"/>
      <c r="D69" s="44"/>
      <c r="E69" s="44"/>
      <c r="F69" s="44"/>
      <c r="G69" s="44"/>
      <c r="H69" s="44"/>
      <c r="I69" s="44"/>
      <c r="J69" s="43"/>
    </row>
    <row r="70" spans="3:10" x14ac:dyDescent="0.2">
      <c r="C70" s="43"/>
      <c r="D70" s="44"/>
      <c r="E70" s="44"/>
      <c r="F70" s="44"/>
      <c r="G70" s="44"/>
      <c r="H70" s="44"/>
      <c r="I70" s="44"/>
      <c r="J70" s="43"/>
    </row>
    <row r="71" spans="3:10" x14ac:dyDescent="0.2">
      <c r="C71" s="43"/>
      <c r="D71" s="44"/>
      <c r="E71" s="44"/>
      <c r="F71" s="44"/>
      <c r="G71" s="44"/>
      <c r="H71" s="44"/>
      <c r="I71" s="44"/>
      <c r="J71" s="43"/>
    </row>
    <row r="72" spans="3:10" x14ac:dyDescent="0.2">
      <c r="C72" s="43"/>
      <c r="D72" s="44"/>
      <c r="E72" s="44"/>
      <c r="F72" s="44"/>
      <c r="G72" s="44"/>
      <c r="H72" s="44"/>
      <c r="I72" s="44"/>
      <c r="J72" s="43"/>
    </row>
    <row r="73" spans="3:10" x14ac:dyDescent="0.2">
      <c r="C73" s="43"/>
      <c r="D73" s="44"/>
      <c r="E73" s="44"/>
      <c r="F73" s="44"/>
      <c r="G73" s="44"/>
      <c r="H73" s="44"/>
      <c r="I73" s="44"/>
      <c r="J73" s="43"/>
    </row>
    <row r="74" spans="3:10" x14ac:dyDescent="0.2">
      <c r="C74" s="43"/>
      <c r="D74" s="44"/>
      <c r="E74" s="44"/>
      <c r="F74" s="44"/>
      <c r="G74" s="44"/>
      <c r="H74" s="44"/>
      <c r="I74" s="44"/>
      <c r="J74" s="43"/>
    </row>
  </sheetData>
  <autoFilter ref="A1:J52" xr:uid="{00000000-0001-0000-0200-000000000000}"/>
  <sortState xmlns:xlrd2="http://schemas.microsoft.com/office/spreadsheetml/2017/richdata2" ref="A2:J47">
    <sortCondition ref="A2:A47"/>
  </sortState>
  <phoneticPr fontId="0" type="noConversion"/>
  <printOptions gridLines="1"/>
  <pageMargins left="0.39370078740157483" right="0.19685039370078741" top="0.51181102362204722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Zeros="0" zoomScaleNormal="100" workbookViewId="0">
      <selection activeCell="K10" sqref="K10"/>
    </sheetView>
  </sheetViews>
  <sheetFormatPr defaultColWidth="9.140625" defaultRowHeight="20.100000000000001" customHeight="1" x14ac:dyDescent="0.2"/>
  <cols>
    <col min="1" max="1" width="5.7109375" style="4" customWidth="1"/>
    <col min="2" max="2" width="6.5703125" style="6" bestFit="1" customWidth="1"/>
    <col min="3" max="3" width="31.5703125" style="4" bestFit="1" customWidth="1"/>
    <col min="4" max="4" width="3.7109375" style="12" customWidth="1"/>
    <col min="5" max="5" width="7.7109375" style="5" customWidth="1"/>
    <col min="6" max="6" width="4.42578125" style="6" bestFit="1" customWidth="1"/>
    <col min="7" max="7" width="25.85546875" style="15" bestFit="1" customWidth="1"/>
    <col min="8" max="8" width="4.140625" style="4" customWidth="1"/>
    <col min="9" max="9" width="6.7109375" style="3" customWidth="1"/>
    <col min="10" max="16384" width="9.140625" style="4"/>
  </cols>
  <sheetData>
    <row r="1" spans="1:9" ht="24.95" customHeight="1" x14ac:dyDescent="0.2">
      <c r="A1" s="2" t="s">
        <v>15</v>
      </c>
      <c r="E1" s="5" t="s">
        <v>13</v>
      </c>
      <c r="F1" s="6" t="s">
        <v>14</v>
      </c>
      <c r="I1" s="3" t="s">
        <v>20</v>
      </c>
    </row>
    <row r="2" spans="1:9" ht="24.95" customHeight="1" x14ac:dyDescent="0.2">
      <c r="A2" s="7" t="s">
        <v>16</v>
      </c>
      <c r="B2" s="10">
        <v>13327</v>
      </c>
      <c r="C2" s="7" t="str">
        <f>IF(B2&gt;0,VLOOKUP(B2,Anmälda!_xlnm.Print_Area,5),)</f>
        <v>RaceHeart's MB Hocus Pocus</v>
      </c>
      <c r="D2" s="13" t="str">
        <f>IF(B2&gt;0,VLOOKUP(B2,Anmälda!_xlnm.Print_Area,8),)</f>
        <v>H</v>
      </c>
      <c r="E2" s="9">
        <v>9.27</v>
      </c>
      <c r="F2" s="10">
        <v>3</v>
      </c>
      <c r="G2" s="14" t="str">
        <f>IF(B2&gt;0,VLOOKUP(B2,Anmälda!_xlnm.Print_Area,9),)</f>
        <v>Nilsson Katarina</v>
      </c>
      <c r="H2" s="7" t="str">
        <f>IF(B2&gt;0,VLOOKUP(B2,Anmälda!_xlnm.Print_Area,10),)</f>
        <v>NOR</v>
      </c>
      <c r="I2" s="8"/>
    </row>
    <row r="3" spans="1:9" ht="24.95" customHeight="1" x14ac:dyDescent="0.2">
      <c r="A3" s="7" t="s">
        <v>17</v>
      </c>
      <c r="B3" s="10">
        <v>1435</v>
      </c>
      <c r="C3" s="7" t="str">
        <f>IF(B3&gt;0,VLOOKUP(B3,Anmälda!_xlnm.Print_Area,5),)</f>
        <v>RaceHeart´s MB Charmander</v>
      </c>
      <c r="D3" s="13" t="str">
        <f>IF(B3&gt;0,VLOOKUP(B3,Anmälda!_xlnm.Print_Area,8),)</f>
        <v>H</v>
      </c>
      <c r="E3" s="9">
        <v>9.1999999999999993</v>
      </c>
      <c r="F3" s="10">
        <v>2</v>
      </c>
      <c r="G3" s="14" t="str">
        <f>IF(B3&gt;0,VLOOKUP(B3,Anmälda!_xlnm.Print_Area,9),)</f>
        <v>Petersson Eva</v>
      </c>
      <c r="H3" s="7" t="str">
        <f>IF(B3&gt;0,VLOOKUP(B3,Anmälda!_xlnm.Print_Area,10),)</f>
        <v>NOR</v>
      </c>
      <c r="I3" s="8"/>
    </row>
    <row r="4" spans="1:9" ht="24.95" customHeight="1" x14ac:dyDescent="0.2">
      <c r="A4" s="7" t="s">
        <v>18</v>
      </c>
      <c r="B4" s="10">
        <v>1566</v>
      </c>
      <c r="C4" s="7" t="str">
        <f>IF(B4&gt;0,VLOOKUP(B4,Anmälda!_xlnm.Print_Area,5),)</f>
        <v>Hannemoon HM Galearis</v>
      </c>
      <c r="D4" s="13" t="str">
        <f>IF(B4&gt;0,VLOOKUP(B4,Anmälda!_xlnm.Print_Area,8),)</f>
        <v>H</v>
      </c>
      <c r="E4" s="9">
        <v>8.84</v>
      </c>
      <c r="F4" s="10">
        <v>1</v>
      </c>
      <c r="G4" s="14" t="str">
        <f>IF(B4&gt;0,VLOOKUP(B4,Anmälda!_xlnm.Print_Area,9),)</f>
        <v>Andersen Hanne</v>
      </c>
      <c r="H4" s="7" t="str">
        <f>IF(B4&gt;0,VLOOKUP(B4,Anmälda!_xlnm.Print_Area,10),)</f>
        <v>VÄS</v>
      </c>
      <c r="I4" s="8"/>
    </row>
    <row r="5" spans="1:9" ht="24.95" customHeight="1" x14ac:dyDescent="0.2">
      <c r="A5" s="7" t="s">
        <v>19</v>
      </c>
      <c r="B5" s="10">
        <v>14287</v>
      </c>
      <c r="C5" s="7" t="str">
        <f>IF(B5&gt;0,VLOOKUP(B5,Anmälda!_xlnm.Print_Area,5),)</f>
        <v>Raceheart´s MB Trick Or Treat</v>
      </c>
      <c r="D5" s="13" t="str">
        <f>IF(B5&gt;0,VLOOKUP(B5,Anmälda!_xlnm.Print_Area,8),)</f>
        <v>H</v>
      </c>
      <c r="E5" s="9">
        <v>9.35</v>
      </c>
      <c r="F5" s="10">
        <v>4</v>
      </c>
      <c r="G5" s="14" t="str">
        <f>IF(B5&gt;0,VLOOKUP(B5,Anmälda!_xlnm.Print_Area,9),)</f>
        <v>Fandrey Alva</v>
      </c>
      <c r="H5" s="7" t="str">
        <f>IF(B5&gt;0,VLOOKUP(B5,Anmälda!_xlnm.Print_Area,10),)</f>
        <v>KAL</v>
      </c>
      <c r="I5" s="8"/>
    </row>
    <row r="6" spans="1:9" ht="24.95" customHeight="1" x14ac:dyDescent="0.2">
      <c r="A6" s="2" t="str">
        <f>"HEAT "&amp;MID(A1,6,2)+1</f>
        <v>HEAT 2</v>
      </c>
    </row>
    <row r="7" spans="1:9" ht="24.95" customHeight="1" x14ac:dyDescent="0.2">
      <c r="A7" s="7" t="s">
        <v>16</v>
      </c>
      <c r="B7" s="10">
        <v>1506</v>
      </c>
      <c r="C7" s="7" t="str">
        <f>IF(B7&gt;0,VLOOKUP(B7,Anmälda!_xlnm.Print_Area,5),)</f>
        <v>Crazy Owl´s Björn Järnsida</v>
      </c>
      <c r="D7" s="13" t="str">
        <f>IF(B7&gt;0,VLOOKUP(B7,Anmälda!_xlnm.Print_Area,8),)</f>
        <v>H</v>
      </c>
      <c r="E7" s="9">
        <v>9.59</v>
      </c>
      <c r="F7" s="10">
        <v>1</v>
      </c>
      <c r="G7" s="14" t="str">
        <f>IF(B7&gt;0,VLOOKUP(B7,Anmälda!_xlnm.Print_Area,9),)</f>
        <v>Sjöberg Monica</v>
      </c>
      <c r="H7" s="7" t="str">
        <f>IF(B7&gt;0,VLOOKUP(B7,Anmälda!_xlnm.Print_Area,10),)</f>
        <v>KAR</v>
      </c>
      <c r="I7" s="8"/>
    </row>
    <row r="8" spans="1:9" ht="24.95" customHeight="1" x14ac:dyDescent="0.2">
      <c r="A8" s="20" t="s">
        <v>17</v>
      </c>
      <c r="B8" s="22">
        <v>14294</v>
      </c>
      <c r="C8" s="20" t="str">
        <f>IF(B8&gt;0,VLOOKUP(B8,Anmälda!_xlnm.Print_Area,5),)</f>
        <v>Per-Mo'bile Oscar Of The Old Way</v>
      </c>
      <c r="D8" s="74" t="str">
        <f>IF(B8&gt;0,VLOOKUP(B8,Anmälda!_xlnm.Print_Area,8),)</f>
        <v>H</v>
      </c>
      <c r="E8" s="21">
        <v>10.24</v>
      </c>
      <c r="F8" s="22">
        <v>3</v>
      </c>
      <c r="G8" s="75" t="str">
        <f>IF(B8&gt;0,VLOOKUP(B8,Anmälda!_xlnm.Print_Area,9),)</f>
        <v>Caesar Peter</v>
      </c>
      <c r="H8" s="20" t="str">
        <f>IF(B8&gt;0,VLOOKUP(B8,Anmälda!_xlnm.Print_Area,10),)</f>
        <v>KAL</v>
      </c>
      <c r="I8" s="76"/>
    </row>
    <row r="9" spans="1:9" ht="24.95" customHeight="1" x14ac:dyDescent="0.2">
      <c r="A9" s="7" t="s">
        <v>18</v>
      </c>
      <c r="B9" s="10">
        <v>15220</v>
      </c>
      <c r="C9" s="7" t="str">
        <f>IF(B9&gt;0,VLOOKUP(B9,Anmälda!_xlnm.Print_Area,5),)</f>
        <v>Dixietown Landsortsgrabb</v>
      </c>
      <c r="D9" s="13" t="str">
        <f>IF(B9&gt;0,VLOOKUP(B9,Anmälda!_xlnm.Print_Area,8),)</f>
        <v>H</v>
      </c>
      <c r="E9" s="9">
        <v>9.81</v>
      </c>
      <c r="F9" s="10">
        <v>2</v>
      </c>
      <c r="G9" s="14" t="str">
        <f>IF(B9&gt;0,VLOOKUP(B9,Anmälda!_xlnm.Print_Area,9),)</f>
        <v>Jennie Andreasson</v>
      </c>
      <c r="H9" s="7" t="str">
        <f>IF(B9&gt;0,VLOOKUP(B9,Anmälda!_xlnm.Print_Area,10),)</f>
        <v>HAL</v>
      </c>
      <c r="I9" s="8"/>
    </row>
    <row r="10" spans="1:9" ht="24.95" customHeight="1" x14ac:dyDescent="0.2">
      <c r="A10" s="7" t="s">
        <v>19</v>
      </c>
      <c r="B10" s="10"/>
      <c r="C10" s="7">
        <f>IF(B10&gt;0,VLOOKUP(B10,Anmälda!_xlnm.Print_Area,5),)</f>
        <v>0</v>
      </c>
      <c r="D10" s="13">
        <f>IF(B10&gt;0,VLOOKUP(B10,Anmälda!_xlnm.Print_Area,8),)</f>
        <v>0</v>
      </c>
      <c r="E10" s="9"/>
      <c r="F10" s="10"/>
      <c r="G10" s="14">
        <f>IF(B10&gt;0,VLOOKUP(B10,Anmälda!_xlnm.Print_Area,9),)</f>
        <v>0</v>
      </c>
      <c r="H10" s="7">
        <f>IF(B10&gt;0,VLOOKUP(B10,Anmälda!_xlnm.Print_Area,10),)</f>
        <v>0</v>
      </c>
      <c r="I10" s="8"/>
    </row>
    <row r="11" spans="1:9" ht="24.95" customHeight="1" x14ac:dyDescent="0.2">
      <c r="A11" s="2" t="str">
        <f>"HEAT "&amp;MID(A6,6,2)+1</f>
        <v>HEAT 3</v>
      </c>
    </row>
    <row r="12" spans="1:9" ht="24.95" customHeight="1" x14ac:dyDescent="0.2">
      <c r="A12" s="7" t="s">
        <v>16</v>
      </c>
      <c r="B12" s="10">
        <v>1511</v>
      </c>
      <c r="C12" s="7" t="str">
        <f>IF(B12&gt;0,VLOOKUP(B12,Anmälda!_xlnm.Print_Area,5),)</f>
        <v>Raceheart´s MB Chewbacca</v>
      </c>
      <c r="D12" s="13" t="str">
        <f>IF(B12&gt;0,VLOOKUP(B12,Anmälda!_xlnm.Print_Area,8),)</f>
        <v>H</v>
      </c>
      <c r="E12" s="9">
        <v>9.44</v>
      </c>
      <c r="F12" s="10">
        <v>3</v>
      </c>
      <c r="G12" s="14" t="str">
        <f>IF(B12&gt;0,VLOOKUP(B12,Anmälda!_xlnm.Print_Area,9),)</f>
        <v>Carlsson Rigmor</v>
      </c>
      <c r="H12" s="7" t="str">
        <f>IF(B12&gt;0,VLOOKUP(B12,Anmälda!_xlnm.Print_Area,10),)</f>
        <v>HAL</v>
      </c>
      <c r="I12" s="8"/>
    </row>
    <row r="13" spans="1:9" ht="24.95" customHeight="1" x14ac:dyDescent="0.2">
      <c r="A13" s="7" t="s">
        <v>17</v>
      </c>
      <c r="B13" s="10">
        <v>1560</v>
      </c>
      <c r="C13" s="7" t="str">
        <f>IF(B13&gt;0,VLOOKUP(B13,Anmälda!_xlnm.Print_Area,5),)</f>
        <v>Hannemoon HM Black Jade</v>
      </c>
      <c r="D13" s="13" t="str">
        <f>IF(B13&gt;0,VLOOKUP(B13,Anmälda!_xlnm.Print_Area,8),)</f>
        <v>H</v>
      </c>
      <c r="E13" s="9">
        <v>9.27</v>
      </c>
      <c r="F13" s="10">
        <v>1</v>
      </c>
      <c r="G13" s="14" t="str">
        <f>IF(B13&gt;0,VLOOKUP(B13,Anmälda!_xlnm.Print_Area,9),)</f>
        <v>Petersson Eva</v>
      </c>
      <c r="H13" s="7" t="str">
        <f>IF(B13&gt;0,VLOOKUP(B13,Anmälda!_xlnm.Print_Area,10),)</f>
        <v>NOR</v>
      </c>
      <c r="I13" s="11"/>
    </row>
    <row r="14" spans="1:9" ht="24.95" customHeight="1" x14ac:dyDescent="0.2">
      <c r="A14" s="7" t="s">
        <v>18</v>
      </c>
      <c r="B14" s="10">
        <v>1503</v>
      </c>
      <c r="C14" s="7" t="str">
        <f>IF(B14&gt;0,VLOOKUP(B14,Anmälda!_xlnm.Print_Area,5),)</f>
        <v>Hannemoon HM Magneto</v>
      </c>
      <c r="D14" s="13" t="str">
        <f>IF(B14&gt;0,VLOOKUP(B14,Anmälda!_xlnm.Print_Area,8),)</f>
        <v>H</v>
      </c>
      <c r="E14" s="9">
        <v>9.43</v>
      </c>
      <c r="F14" s="10">
        <v>2</v>
      </c>
      <c r="G14" s="14" t="str">
        <f>IF(B14&gt;0,VLOOKUP(B14,Anmälda!_xlnm.Print_Area,9),)</f>
        <v>Andersen Hanne</v>
      </c>
      <c r="H14" s="7" t="str">
        <f>IF(B14&gt;0,VLOOKUP(B14,Anmälda!_xlnm.Print_Area,10),)</f>
        <v>VÄS</v>
      </c>
      <c r="I14" s="8"/>
    </row>
    <row r="15" spans="1:9" ht="24.95" customHeight="1" x14ac:dyDescent="0.2">
      <c r="A15" s="7" t="s">
        <v>19</v>
      </c>
      <c r="B15" s="10"/>
      <c r="C15" s="7">
        <f>IF(B15&gt;0,VLOOKUP(B15,Anmälda!_xlnm.Print_Area,5),)</f>
        <v>0</v>
      </c>
      <c r="D15" s="13">
        <f>IF(B15&gt;0,VLOOKUP(B15,Anmälda!_xlnm.Print_Area,8),)</f>
        <v>0</v>
      </c>
      <c r="E15" s="9"/>
      <c r="F15" s="10"/>
      <c r="G15" s="14">
        <f>IF(B15&gt;0,VLOOKUP(B15,Anmälda!_xlnm.Print_Area,9),)</f>
        <v>0</v>
      </c>
      <c r="H15" s="7">
        <f>IF(B15&gt;0,VLOOKUP(B15,Anmälda!_xlnm.Print_Area,10),)</f>
        <v>0</v>
      </c>
      <c r="I15" s="8"/>
    </row>
    <row r="16" spans="1:9" ht="24.95" customHeight="1" x14ac:dyDescent="0.2">
      <c r="A16" s="2" t="str">
        <f>"HEAT "&amp;MID(A11,6,2)+1</f>
        <v>HEAT 4</v>
      </c>
      <c r="C16" s="4" t="s">
        <v>12</v>
      </c>
    </row>
    <row r="17" spans="1:9" ht="24.95" customHeight="1" x14ac:dyDescent="0.2">
      <c r="A17" s="7" t="s">
        <v>16</v>
      </c>
      <c r="B17" s="10">
        <v>15219</v>
      </c>
      <c r="C17" s="7" t="str">
        <f>IF(B17&gt;0,VLOOKUP(B17,Anmälda!_xlnm.Print_Area,5),)</f>
        <v>Dixietown Allt som folk säger</v>
      </c>
      <c r="D17" s="13" t="str">
        <f>IF(B17&gt;0,VLOOKUP(B17,Anmälda!_xlnm.Print_Area,8),)</f>
        <v>H</v>
      </c>
      <c r="E17" s="9">
        <v>10.45</v>
      </c>
      <c r="F17" s="10">
        <v>3</v>
      </c>
      <c r="G17" s="14" t="str">
        <f>IF(B17&gt;0,VLOOKUP(B17,Anmälda!_xlnm.Print_Area,9),)</f>
        <v>Greve Rikke</v>
      </c>
      <c r="H17" s="7" t="str">
        <f>IF(B17&gt;0,VLOOKUP(B17,Anmälda!_xlnm.Print_Area,10),)</f>
        <v>HAL</v>
      </c>
      <c r="I17" s="8"/>
    </row>
    <row r="18" spans="1:9" ht="24.95" customHeight="1" x14ac:dyDescent="0.2">
      <c r="A18" s="20" t="s">
        <v>17</v>
      </c>
      <c r="B18" s="22">
        <v>16270</v>
      </c>
      <c r="C18" s="20" t="str">
        <f>IF(B18&gt;0,VLOOKUP(B18,Anmälda!_xlnm.Print_Area,5),)</f>
        <v>Nahiniz Affogato Coffe</v>
      </c>
      <c r="D18" s="74" t="str">
        <f>IF(B18&gt;0,VLOOKUP(B18,Anmälda!_xlnm.Print_Area,8),)</f>
        <v>H</v>
      </c>
      <c r="E18" s="21">
        <v>10.17</v>
      </c>
      <c r="F18" s="22">
        <v>2</v>
      </c>
      <c r="G18" s="75" t="str">
        <f>IF(B18&gt;0,VLOOKUP(B18,Anmälda!_xlnm.Print_Area,9),)</f>
        <v>Nilsson Lena</v>
      </c>
      <c r="H18" s="20" t="str">
        <f>IF(B18&gt;0,VLOOKUP(B18,Anmälda!_xlnm.Print_Area,10),)</f>
        <v>KAR</v>
      </c>
      <c r="I18" s="76"/>
    </row>
    <row r="19" spans="1:9" ht="24.95" customHeight="1" x14ac:dyDescent="0.2">
      <c r="A19" s="7" t="s">
        <v>18</v>
      </c>
      <c r="B19" s="10">
        <v>16267</v>
      </c>
      <c r="C19" s="7" t="str">
        <f>IF(B19&gt;0,VLOOKUP(B19,Anmälda!_xlnm.Print_Area,5),)</f>
        <v>VG's Nosar Emser</v>
      </c>
      <c r="D19" s="13" t="str">
        <f>IF(B19&gt;0,VLOOKUP(B19,Anmälda!_xlnm.Print_Area,8),)</f>
        <v>H</v>
      </c>
      <c r="E19" s="9">
        <v>9.94</v>
      </c>
      <c r="F19" s="10">
        <v>1</v>
      </c>
      <c r="G19" s="14" t="str">
        <f>IF(B19&gt;0,VLOOKUP(B19,Anmälda!_xlnm.Print_Area,9),)</f>
        <v>Jacobsson Susanne</v>
      </c>
      <c r="H19" s="7" t="str">
        <f>IF(B19&gt;0,VLOOKUP(B19,Anmälda!_xlnm.Print_Area,10),)</f>
        <v>KAR</v>
      </c>
      <c r="I19" s="8"/>
    </row>
    <row r="20" spans="1:9" ht="24.75" customHeight="1" x14ac:dyDescent="0.2">
      <c r="A20" s="7" t="s">
        <v>19</v>
      </c>
      <c r="B20" s="10"/>
      <c r="C20" s="7">
        <f>IF(B20&gt;0,VLOOKUP(B20,Anmälda!_xlnm.Print_Area,5),)</f>
        <v>0</v>
      </c>
      <c r="D20" s="13">
        <f>IF(B20&gt;0,VLOOKUP(B20,Anmälda!_xlnm.Print_Area,8),)</f>
        <v>0</v>
      </c>
      <c r="E20" s="9"/>
      <c r="F20" s="10"/>
      <c r="G20" s="14">
        <f>IF(B20&gt;0,VLOOKUP(B20,Anmälda!_xlnm.Print_Area,9),)</f>
        <v>0</v>
      </c>
      <c r="H20" s="7">
        <f>IF(B20&gt;0,VLOOKUP(B20,Anmälda!_xlnm.Print_Area,10),)</f>
        <v>0</v>
      </c>
      <c r="I20" s="8"/>
    </row>
    <row r="21" spans="1:9" ht="24.95" customHeight="1" x14ac:dyDescent="0.2">
      <c r="A21" s="2" t="str">
        <f>"HEAT "&amp;MID(A16,6,2)+1</f>
        <v>HEAT 5</v>
      </c>
    </row>
    <row r="22" spans="1:9" ht="24.95" customHeight="1" x14ac:dyDescent="0.2">
      <c r="A22" s="20" t="s">
        <v>16</v>
      </c>
      <c r="B22" s="22">
        <v>14293</v>
      </c>
      <c r="C22" s="20" t="str">
        <f>IF(B22&gt;0,VLOOKUP(B22,Anmälda!_xlnm.Print_Area,5),)</f>
        <v>Per-Mo'bile King Pin</v>
      </c>
      <c r="D22" s="74" t="str">
        <f>IF(B22&gt;0,VLOOKUP(B22,Anmälda!_xlnm.Print_Area,8),)</f>
        <v>H</v>
      </c>
      <c r="E22" s="21">
        <v>10.69</v>
      </c>
      <c r="F22" s="22">
        <v>4</v>
      </c>
      <c r="G22" s="75" t="str">
        <f>IF(B22&gt;0,VLOOKUP(B22,Anmälda!_xlnm.Print_Area,9),)</f>
        <v>Caesar Peter</v>
      </c>
      <c r="H22" s="20" t="str">
        <f>IF(B22&gt;0,VLOOKUP(B22,Anmälda!_xlnm.Print_Area,10),)</f>
        <v>KAL</v>
      </c>
      <c r="I22" s="76"/>
    </row>
    <row r="23" spans="1:9" ht="24.95" customHeight="1" x14ac:dyDescent="0.2">
      <c r="A23" s="7" t="s">
        <v>17</v>
      </c>
      <c r="B23" s="10">
        <v>1362</v>
      </c>
      <c r="C23" s="7" t="str">
        <f>IF(B23&gt;0,VLOOKUP(B23,Anmälda!_xlnm.Print_Area,5),)</f>
        <v xml:space="preserve">Goat-Wools Zappa </v>
      </c>
      <c r="D23" s="13" t="str">
        <f>IF(B23&gt;0,VLOOKUP(B23,Anmälda!_xlnm.Print_Area,8),)</f>
        <v>H</v>
      </c>
      <c r="E23" s="9">
        <v>10.17</v>
      </c>
      <c r="F23" s="10">
        <v>1</v>
      </c>
      <c r="G23" s="14" t="str">
        <f>IF(B23&gt;0,VLOOKUP(B23,Anmälda!_xlnm.Print_Area,9),)</f>
        <v>Petersson Eva</v>
      </c>
      <c r="H23" s="7" t="str">
        <f>IF(B23&gt;0,VLOOKUP(B23,Anmälda!_xlnm.Print_Area,10),)</f>
        <v>NOR</v>
      </c>
      <c r="I23" s="8"/>
    </row>
    <row r="24" spans="1:9" ht="24.95" customHeight="1" x14ac:dyDescent="0.2">
      <c r="A24" s="7" t="s">
        <v>18</v>
      </c>
      <c r="B24" s="10">
        <v>12281</v>
      </c>
      <c r="C24" s="7" t="str">
        <f>IF(B24&gt;0,VLOOKUP(B24,Anmälda!_xlnm.Print_Area,5),)</f>
        <v>Jelistaz Prince Last Son Of Blue</v>
      </c>
      <c r="D24" s="13" t="str">
        <f>IF(B24&gt;0,VLOOKUP(B24,Anmälda!_xlnm.Print_Area,8),)</f>
        <v>H</v>
      </c>
      <c r="E24" s="9">
        <v>10.27</v>
      </c>
      <c r="F24" s="10">
        <v>3</v>
      </c>
      <c r="G24" s="14" t="str">
        <f>IF(B24&gt;0,VLOOKUP(B24,Anmälda!_xlnm.Print_Area,9),)</f>
        <v>Vadlin Sofia &amp; Hallor Magnus</v>
      </c>
      <c r="H24" s="7" t="str">
        <f>IF(B24&gt;0,VLOOKUP(B24,Anmälda!_xlnm.Print_Area,10),)</f>
        <v>VÄS</v>
      </c>
      <c r="I24" s="8"/>
    </row>
    <row r="25" spans="1:9" ht="24.95" customHeight="1" x14ac:dyDescent="0.2">
      <c r="A25" s="20" t="s">
        <v>19</v>
      </c>
      <c r="B25" s="22">
        <v>16274</v>
      </c>
      <c r="C25" s="20" t="str">
        <f>IF(B25&gt;0,VLOOKUP(B25,Anmälda!_xlnm.Print_Area,5),)</f>
        <v>Sigvard</v>
      </c>
      <c r="D25" s="74" t="str">
        <f>IF(B25&gt;0,VLOOKUP(B25,Anmälda!_xlnm.Print_Area,8),)</f>
        <v>H</v>
      </c>
      <c r="E25" s="21">
        <v>10.18</v>
      </c>
      <c r="F25" s="22">
        <v>2</v>
      </c>
      <c r="G25" s="75" t="str">
        <f>IF(B25&gt;0,VLOOKUP(B25,Anmälda!_xlnm.Print_Area,9),)</f>
        <v>Lundman Eleanor</v>
      </c>
      <c r="H25" s="20" t="str">
        <f>IF(B25&gt;0,VLOOKUP(B25,Anmälda!_xlnm.Print_Area,10),)</f>
        <v>KAR</v>
      </c>
      <c r="I25" s="76"/>
    </row>
    <row r="26" spans="1:9" ht="24.95" customHeight="1" x14ac:dyDescent="0.2">
      <c r="A26" s="2" t="str">
        <f>"HEAT "&amp;MID(A21,6,2)+1</f>
        <v>HEAT 6</v>
      </c>
    </row>
    <row r="27" spans="1:9" ht="24.95" customHeight="1" x14ac:dyDescent="0.2">
      <c r="A27" s="7" t="s">
        <v>16</v>
      </c>
      <c r="B27" s="10">
        <v>1365</v>
      </c>
      <c r="C27" s="7" t="str">
        <f>IF(B27&gt;0,VLOOKUP(B27,Anmälda!_xlnm.Print_Area,5),)</f>
        <v>Goat-Wool Zeppelin</v>
      </c>
      <c r="D27" s="13" t="str">
        <f>IF(B27&gt;0,VLOOKUP(B27,Anmälda!_xlnm.Print_Area,8),)</f>
        <v>H</v>
      </c>
      <c r="E27" s="9">
        <v>9.6999999999999993</v>
      </c>
      <c r="F27" s="10">
        <v>2</v>
      </c>
      <c r="G27" s="14" t="str">
        <f>IF(B27&gt;0,VLOOKUP(B27,Anmälda!_xlnm.Print_Area,9),)</f>
        <v>Sjöberg Monica</v>
      </c>
      <c r="H27" s="7" t="str">
        <f>IF(B27&gt;0,VLOOKUP(B27,Anmälda!_xlnm.Print_Area,10),)</f>
        <v>KAR</v>
      </c>
      <c r="I27" s="8"/>
    </row>
    <row r="28" spans="1:9" ht="24.95" customHeight="1" x14ac:dyDescent="0.2">
      <c r="A28" s="7" t="s">
        <v>17</v>
      </c>
      <c r="B28" s="10">
        <v>1553</v>
      </c>
      <c r="C28" s="7" t="str">
        <f>IF(B28&gt;0,VLOOKUP(B28,Anmälda!_xlnm.Print_Area,5),)</f>
        <v>Goat-Wool Bowmore</v>
      </c>
      <c r="D28" s="13" t="str">
        <f>IF(B28&gt;0,VLOOKUP(B28,Anmälda!_xlnm.Print_Area,8),)</f>
        <v>H</v>
      </c>
      <c r="E28" s="9">
        <v>9.48</v>
      </c>
      <c r="F28" s="10">
        <v>1</v>
      </c>
      <c r="G28" s="14" t="str">
        <f>IF(B28&gt;0,VLOOKUP(B28,Anmälda!_xlnm.Print_Area,9),)</f>
        <v>Nilsson Katarina</v>
      </c>
      <c r="H28" s="7" t="str">
        <f>IF(B28&gt;0,VLOOKUP(B28,Anmälda!_xlnm.Print_Area,10),)</f>
        <v>NOR</v>
      </c>
      <c r="I28" s="8"/>
    </row>
    <row r="29" spans="1:9" ht="24.95" customHeight="1" x14ac:dyDescent="0.2">
      <c r="A29" s="20" t="s">
        <v>18</v>
      </c>
      <c r="B29" s="22">
        <v>16271</v>
      </c>
      <c r="C29" s="20" t="str">
        <f>IF(B29&gt;0,VLOOKUP(B29,Anmälda!_xlnm.Print_Area,5),)</f>
        <v>Nahiniz Miltonia Orchid</v>
      </c>
      <c r="D29" s="74" t="str">
        <f>IF(B29&gt;0,VLOOKUP(B29,Anmälda!_xlnm.Print_Area,8),)</f>
        <v>H</v>
      </c>
      <c r="E29" s="21">
        <v>10.56</v>
      </c>
      <c r="F29" s="22">
        <v>3</v>
      </c>
      <c r="G29" s="75" t="str">
        <f>IF(B29&gt;0,VLOOKUP(B29,Anmälda!_xlnm.Print_Area,9),)</f>
        <v>Worén Felix</v>
      </c>
      <c r="H29" s="20" t="str">
        <f>IF(B29&gt;0,VLOOKUP(B29,Anmälda!_xlnm.Print_Area,10),)</f>
        <v>KAR</v>
      </c>
      <c r="I29" s="76"/>
    </row>
    <row r="30" spans="1:9" ht="24.95" customHeight="1" x14ac:dyDescent="0.2">
      <c r="A30" s="7" t="s">
        <v>19</v>
      </c>
      <c r="B30" s="10"/>
      <c r="C30" s="7">
        <f>IF(B30&gt;0,VLOOKUP(B30,Anmälda!_xlnm.Print_Area,5),)</f>
        <v>0</v>
      </c>
      <c r="D30" s="13">
        <f>IF(B30&gt;0,VLOOKUP(B30,Anmälda!_xlnm.Print_Area,8),)</f>
        <v>0</v>
      </c>
      <c r="E30" s="9"/>
      <c r="F30" s="10"/>
      <c r="G30" s="14">
        <f>IF(B30&gt;0,VLOOKUP(B30,Anmälda!_xlnm.Print_Area,9),)</f>
        <v>0</v>
      </c>
      <c r="H30" s="7">
        <f>IF(B30&gt;0,VLOOKUP(B30,Anmälda!_xlnm.Print_Area,10),)</f>
        <v>0</v>
      </c>
      <c r="I30" s="8"/>
    </row>
    <row r="31" spans="1:9" ht="24.95" customHeight="1" x14ac:dyDescent="0.2">
      <c r="A31" s="2" t="str">
        <f>"HEAT "&amp;MID(A26,6,2)+1</f>
        <v>HEAT 7</v>
      </c>
      <c r="E31" s="5" t="s">
        <v>13</v>
      </c>
      <c r="F31" s="6" t="s">
        <v>14</v>
      </c>
      <c r="I31" s="3" t="s">
        <v>20</v>
      </c>
    </row>
    <row r="32" spans="1:9" ht="24.95" customHeight="1" x14ac:dyDescent="0.2">
      <c r="A32" s="7" t="s">
        <v>16</v>
      </c>
      <c r="B32" s="10">
        <v>1502</v>
      </c>
      <c r="C32" s="7" t="str">
        <f>IF(B32&gt;0,VLOOKUP(B32,Anmälda!_xlnm.Print_Area,5),)</f>
        <v>Hannemoon HM Gargamel</v>
      </c>
      <c r="D32" s="13" t="str">
        <f>IF(B32&gt;0,VLOOKUP(B32,Anmälda!_xlnm.Print_Area,8),)</f>
        <v>H</v>
      </c>
      <c r="E32" s="9">
        <v>9.7899999999999991</v>
      </c>
      <c r="F32" s="10">
        <v>3</v>
      </c>
      <c r="G32" s="14" t="str">
        <f>IF(B32&gt;0,VLOOKUP(B32,Anmälda!_xlnm.Print_Area,9),)</f>
        <v>Andersen Hanne</v>
      </c>
      <c r="H32" s="7" t="str">
        <f>IF(B32&gt;0,VLOOKUP(B32,Anmälda!_xlnm.Print_Area,10),)</f>
        <v>VÄS</v>
      </c>
      <c r="I32" s="8"/>
    </row>
    <row r="33" spans="1:9" ht="24.95" customHeight="1" x14ac:dyDescent="0.2">
      <c r="A33" s="7" t="s">
        <v>17</v>
      </c>
      <c r="B33" s="10">
        <v>1439</v>
      </c>
      <c r="C33" s="7" t="str">
        <f>IF(B33&gt;0,VLOOKUP(B33,Anmälda!_xlnm.Print_Area,5),)</f>
        <v>Axrace's Admiral Rodney</v>
      </c>
      <c r="D33" s="13" t="str">
        <f>IF(B33&gt;0,VLOOKUP(B33,Anmälda!_xlnm.Print_Area,8),)</f>
        <v>H</v>
      </c>
      <c r="E33" s="9">
        <v>9.61</v>
      </c>
      <c r="F33" s="10">
        <v>2</v>
      </c>
      <c r="G33" s="14" t="str">
        <f>IF(B33&gt;0,VLOOKUP(B33,Anmälda!_xlnm.Print_Area,9),)</f>
        <v>Nilsson Katarina</v>
      </c>
      <c r="H33" s="7" t="str">
        <f>IF(B33&gt;0,VLOOKUP(B33,Anmälda!_xlnm.Print_Area,10),)</f>
        <v>NOR</v>
      </c>
      <c r="I33" s="8"/>
    </row>
    <row r="34" spans="1:9" ht="24.95" customHeight="1" x14ac:dyDescent="0.2">
      <c r="A34" s="7" t="s">
        <v>18</v>
      </c>
      <c r="B34" s="10">
        <v>1494</v>
      </c>
      <c r="C34" s="7" t="str">
        <f>IF(B34&gt;0,VLOOKUP(B34,Anmälda!_xlnm.Print_Area,5),)</f>
        <v>Hannemoon HM Shere Khan</v>
      </c>
      <c r="D34" s="13" t="str">
        <f>IF(B34&gt;0,VLOOKUP(B34,Anmälda!_xlnm.Print_Area,8),)</f>
        <v>H</v>
      </c>
      <c r="E34" s="9">
        <v>9.24</v>
      </c>
      <c r="F34" s="10">
        <v>1</v>
      </c>
      <c r="G34" s="14" t="str">
        <f>IF(B34&gt;0,VLOOKUP(B34,Anmälda!_xlnm.Print_Area,9),)</f>
        <v>Petersson Eva</v>
      </c>
      <c r="H34" s="7" t="str">
        <f>IF(B34&gt;0,VLOOKUP(B34,Anmälda!_xlnm.Print_Area,10),)</f>
        <v>NOR</v>
      </c>
      <c r="I34" s="8"/>
    </row>
    <row r="35" spans="1:9" ht="24.95" customHeight="1" x14ac:dyDescent="0.2">
      <c r="A35" s="7" t="s">
        <v>19</v>
      </c>
      <c r="B35" s="10"/>
      <c r="C35" s="7">
        <f>IF(B35&gt;0,VLOOKUP(B35,Anmälda!_xlnm.Print_Area,5),)</f>
        <v>0</v>
      </c>
      <c r="D35" s="13">
        <f>IF(B35&gt;0,VLOOKUP(B35,Anmälda!_xlnm.Print_Area,8),)</f>
        <v>0</v>
      </c>
      <c r="E35" s="9"/>
      <c r="F35" s="10"/>
      <c r="G35" s="14">
        <f>IF(B35&gt;0,VLOOKUP(B35,Anmälda!_xlnm.Print_Area,9),)</f>
        <v>0</v>
      </c>
      <c r="H35" s="7">
        <f>IF(B35&gt;0,VLOOKUP(B35,Anmälda!_xlnm.Print_Area,10),)</f>
        <v>0</v>
      </c>
      <c r="I35" s="8"/>
    </row>
    <row r="36" spans="1:9" ht="24.95" hidden="1" customHeight="1" x14ac:dyDescent="0.2">
      <c r="A36" s="2" t="str">
        <f>"HEAT "&amp;MID(A31,6,2)+1</f>
        <v>HEAT 8</v>
      </c>
    </row>
    <row r="37" spans="1:9" ht="24.95" hidden="1" customHeight="1" x14ac:dyDescent="0.2">
      <c r="A37" s="7" t="s">
        <v>16</v>
      </c>
      <c r="B37" s="10"/>
      <c r="C37" s="7">
        <f>IF(B37&gt;0,VLOOKUP(B37,Anmälda!_xlnm.Print_Area,5),)</f>
        <v>0</v>
      </c>
      <c r="D37" s="13">
        <f>IF(B37&gt;0,VLOOKUP(B37,Anmälda!_xlnm.Print_Area,8),)</f>
        <v>0</v>
      </c>
      <c r="E37" s="9"/>
      <c r="F37" s="10"/>
      <c r="G37" s="14">
        <f>IF(B37&gt;0,VLOOKUP(B37,Anmälda!_xlnm.Print_Area,9),)</f>
        <v>0</v>
      </c>
      <c r="H37" s="7">
        <f>IF(B37&gt;0,VLOOKUP(B37,Anmälda!_xlnm.Print_Area,10),)</f>
        <v>0</v>
      </c>
      <c r="I37" s="8"/>
    </row>
    <row r="38" spans="1:9" ht="24.95" hidden="1" customHeight="1" x14ac:dyDescent="0.2">
      <c r="A38" s="7" t="s">
        <v>17</v>
      </c>
      <c r="B38" s="10"/>
      <c r="C38" s="7">
        <f>IF(B38&gt;0,VLOOKUP(B38,Anmälda!_xlnm.Print_Area,5),)</f>
        <v>0</v>
      </c>
      <c r="D38" s="13">
        <f>IF(B38&gt;0,VLOOKUP(B38,Anmälda!_xlnm.Print_Area,8),)</f>
        <v>0</v>
      </c>
      <c r="E38" s="9"/>
      <c r="F38" s="10"/>
      <c r="G38" s="14">
        <f>IF(B38&gt;0,VLOOKUP(B38,Anmälda!_xlnm.Print_Area,9),)</f>
        <v>0</v>
      </c>
      <c r="H38" s="7">
        <f>IF(B38&gt;0,VLOOKUP(B38,Anmälda!_xlnm.Print_Area,10),)</f>
        <v>0</v>
      </c>
      <c r="I38" s="8"/>
    </row>
    <row r="39" spans="1:9" ht="24.95" hidden="1" customHeight="1" x14ac:dyDescent="0.2">
      <c r="A39" s="7" t="s">
        <v>18</v>
      </c>
      <c r="B39" s="10"/>
      <c r="C39" s="7">
        <f>IF(B39&gt;0,VLOOKUP(B39,Anmälda!_xlnm.Print_Area,5),)</f>
        <v>0</v>
      </c>
      <c r="D39" s="13">
        <f>IF(B39&gt;0,VLOOKUP(B39,Anmälda!_xlnm.Print_Area,8),)</f>
        <v>0</v>
      </c>
      <c r="E39" s="9"/>
      <c r="F39" s="10"/>
      <c r="G39" s="14">
        <f>IF(B39&gt;0,VLOOKUP(B39,Anmälda!_xlnm.Print_Area,9),)</f>
        <v>0</v>
      </c>
      <c r="H39" s="7">
        <f>IF(B39&gt;0,VLOOKUP(B39,Anmälda!_xlnm.Print_Area,10),)</f>
        <v>0</v>
      </c>
      <c r="I39" s="8"/>
    </row>
    <row r="40" spans="1:9" ht="24.95" hidden="1" customHeight="1" x14ac:dyDescent="0.2">
      <c r="A40" s="7" t="s">
        <v>19</v>
      </c>
      <c r="B40" s="10"/>
      <c r="C40" s="7">
        <f>IF(B40&gt;0,VLOOKUP(B40,Anmälda!_xlnm.Print_Area,5),)</f>
        <v>0</v>
      </c>
      <c r="D40" s="13">
        <f>IF(B40&gt;0,VLOOKUP(B40,Anmälda!_xlnm.Print_Area,8),)</f>
        <v>0</v>
      </c>
      <c r="E40" s="9"/>
      <c r="F40" s="10"/>
      <c r="G40" s="14">
        <f>IF(B40&gt;0,VLOOKUP(B40,Anmälda!_xlnm.Print_Area,9),)</f>
        <v>0</v>
      </c>
      <c r="H40" s="7">
        <f>IF(B40&gt;0,VLOOKUP(B40,Anmälda!_xlnm.Print_Area,10),)</f>
        <v>0</v>
      </c>
      <c r="I40" s="17"/>
    </row>
    <row r="41" spans="1:9" ht="24.95" hidden="1" customHeight="1" x14ac:dyDescent="0.2">
      <c r="A41" s="2" t="str">
        <f>"HEAT "&amp;MID(A36,6,2)+1</f>
        <v>HEAT 9</v>
      </c>
    </row>
    <row r="42" spans="1:9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13">
        <f>IF(B42&gt;0,VLOOKUP(B42,Anmälda!_xlnm.Print_Area,8),)</f>
        <v>0</v>
      </c>
      <c r="E42" s="9"/>
      <c r="F42" s="10"/>
      <c r="G42" s="14">
        <f>IF(B42&gt;0,VLOOKUP(B42,Anmälda!_xlnm.Print_Area,9),)</f>
        <v>0</v>
      </c>
      <c r="H42" s="7">
        <f>IF(B42&gt;0,VLOOKUP(B42,Anmälda!_xlnm.Print_Area,10),)</f>
        <v>0</v>
      </c>
      <c r="I42" s="8"/>
    </row>
    <row r="43" spans="1:9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13">
        <f>IF(B43&gt;0,VLOOKUP(B43,Anmälda!_xlnm.Print_Area,8),)</f>
        <v>0</v>
      </c>
      <c r="E43" s="9"/>
      <c r="F43" s="10"/>
      <c r="G43" s="14">
        <f>IF(B43&gt;0,VLOOKUP(B43,Anmälda!_xlnm.Print_Area,9),)</f>
        <v>0</v>
      </c>
      <c r="H43" s="7">
        <f>IF(B43&gt;0,VLOOKUP(B43,Anmälda!_xlnm.Print_Area,10),)</f>
        <v>0</v>
      </c>
      <c r="I43" s="8"/>
    </row>
    <row r="44" spans="1:9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13">
        <f>IF(B44&gt;0,VLOOKUP(B44,Anmälda!_xlnm.Print_Area,8),)</f>
        <v>0</v>
      </c>
      <c r="E44" s="9"/>
      <c r="F44" s="10"/>
      <c r="G44" s="14">
        <f>IF(B44&gt;0,VLOOKUP(B44,Anmälda!_xlnm.Print_Area,9),)</f>
        <v>0</v>
      </c>
      <c r="H44" s="7">
        <f>IF(B44&gt;0,VLOOKUP(B44,Anmälda!_xlnm.Print_Area,10),)</f>
        <v>0</v>
      </c>
      <c r="I44" s="8"/>
    </row>
    <row r="45" spans="1:9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13">
        <f>IF(B45&gt;0,VLOOKUP(B45,Anmälda!_xlnm.Print_Area,8),)</f>
        <v>0</v>
      </c>
      <c r="E45" s="9"/>
      <c r="F45" s="10"/>
      <c r="G45" s="14">
        <f>IF(B45&gt;0,VLOOKUP(B45,Anmälda!_xlnm.Print_Area,9),)</f>
        <v>0</v>
      </c>
      <c r="H45" s="7">
        <f>IF(B45&gt;0,VLOOKUP(B45,Anmälda!_xlnm.Print_Area,10),)</f>
        <v>0</v>
      </c>
      <c r="I45" s="8"/>
    </row>
    <row r="46" spans="1:9" ht="24.95" hidden="1" customHeight="1" x14ac:dyDescent="0.2">
      <c r="A46" s="2" t="str">
        <f>"HEAT "&amp;MID(A41,6,2)+1</f>
        <v>HEAT 10</v>
      </c>
    </row>
    <row r="47" spans="1:9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13">
        <f>IF(B47&gt;0,VLOOKUP(B47,Anmälda!_xlnm.Print_Area,8),)</f>
        <v>0</v>
      </c>
      <c r="E47" s="9"/>
      <c r="F47" s="10"/>
      <c r="G47" s="14">
        <f>IF(B47&gt;0,VLOOKUP(B47,Anmälda!_xlnm.Print_Area,9),)</f>
        <v>0</v>
      </c>
      <c r="H47" s="7">
        <f>IF(B47&gt;0,VLOOKUP(B47,Anmälda!_xlnm.Print_Area,10),)</f>
        <v>0</v>
      </c>
      <c r="I47" s="8"/>
    </row>
    <row r="48" spans="1:9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13">
        <f>IF(B48&gt;0,VLOOKUP(B48,Anmälda!_xlnm.Print_Area,8),)</f>
        <v>0</v>
      </c>
      <c r="E48" s="9"/>
      <c r="F48" s="10"/>
      <c r="G48" s="14">
        <f>IF(B48&gt;0,VLOOKUP(B48,Anmälda!_xlnm.Print_Area,9),)</f>
        <v>0</v>
      </c>
      <c r="H48" s="7">
        <f>IF(B48&gt;0,VLOOKUP(B48,Anmälda!_xlnm.Print_Area,10),)</f>
        <v>0</v>
      </c>
      <c r="I48" s="8"/>
    </row>
    <row r="49" spans="1:9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13">
        <f>IF(B49&gt;0,VLOOKUP(B49,Anmälda!_xlnm.Print_Area,8),)</f>
        <v>0</v>
      </c>
      <c r="E49" s="9"/>
      <c r="F49" s="10"/>
      <c r="G49" s="14">
        <f>IF(B49&gt;0,VLOOKUP(B49,Anmälda!_xlnm.Print_Area,9),)</f>
        <v>0</v>
      </c>
      <c r="H49" s="7">
        <f>IF(B49&gt;0,VLOOKUP(B49,Anmälda!_xlnm.Print_Area,10),)</f>
        <v>0</v>
      </c>
      <c r="I49" s="8"/>
    </row>
    <row r="50" spans="1:9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13">
        <f>IF(B50&gt;0,VLOOKUP(B50,Anmälda!_xlnm.Print_Area,8),)</f>
        <v>0</v>
      </c>
      <c r="E50" s="9"/>
      <c r="F50" s="10"/>
      <c r="G50" s="14">
        <f>IF(B50&gt;0,VLOOKUP(B50,Anmälda!_xlnm.Print_Area,9),)</f>
        <v>0</v>
      </c>
      <c r="H50" s="7">
        <f>IF(B50&gt;0,VLOOKUP(B50,Anmälda!_xlnm.Print_Area,10),)</f>
        <v>0</v>
      </c>
      <c r="I50" s="8"/>
    </row>
    <row r="51" spans="1:9" ht="24.95" hidden="1" customHeight="1" x14ac:dyDescent="0.2">
      <c r="A51" s="2" t="str">
        <f>"HEAT "&amp;MID(A46,6,2)+1</f>
        <v>HEAT 11</v>
      </c>
    </row>
    <row r="52" spans="1:9" ht="24.95" hidden="1" customHeight="1" x14ac:dyDescent="0.2">
      <c r="A52" s="7" t="s">
        <v>16</v>
      </c>
      <c r="B52" s="10"/>
      <c r="C52" s="7">
        <f>IF(B52&gt;0,VLOOKUP(B52,Anmälda!_xlnm.Print_Area,5),)</f>
        <v>0</v>
      </c>
      <c r="D52" s="13">
        <f>IF(B52&gt;0,VLOOKUP(B52,Anmälda!_xlnm.Print_Area,8),)</f>
        <v>0</v>
      </c>
      <c r="E52" s="9"/>
      <c r="F52" s="10"/>
      <c r="G52" s="14">
        <f>IF(B52&gt;0,VLOOKUP(B52,Anmälda!_xlnm.Print_Area,9),)</f>
        <v>0</v>
      </c>
      <c r="H52" s="7">
        <f>IF(B52&gt;0,VLOOKUP(B52,Anmälda!_xlnm.Print_Area,10),)</f>
        <v>0</v>
      </c>
      <c r="I52" s="8"/>
    </row>
    <row r="53" spans="1:9" ht="24.95" hidden="1" customHeight="1" x14ac:dyDescent="0.2">
      <c r="A53" s="7" t="s">
        <v>17</v>
      </c>
      <c r="B53" s="10"/>
      <c r="C53" s="7">
        <f>IF(B53&gt;0,VLOOKUP(B53,Anmälda!_xlnm.Print_Area,5),)</f>
        <v>0</v>
      </c>
      <c r="D53" s="13">
        <f>IF(B53&gt;0,VLOOKUP(B53,Anmälda!_xlnm.Print_Area,8),)</f>
        <v>0</v>
      </c>
      <c r="E53" s="9"/>
      <c r="F53" s="10"/>
      <c r="G53" s="14">
        <f>IF(B53&gt;0,VLOOKUP(B53,Anmälda!_xlnm.Print_Area,9),)</f>
        <v>0</v>
      </c>
      <c r="H53" s="7">
        <f>IF(B53&gt;0,VLOOKUP(B53,Anmälda!_xlnm.Print_Area,10),)</f>
        <v>0</v>
      </c>
      <c r="I53" s="8"/>
    </row>
    <row r="54" spans="1:9" ht="24.95" hidden="1" customHeight="1" x14ac:dyDescent="0.2">
      <c r="A54" s="7" t="s">
        <v>18</v>
      </c>
      <c r="B54" s="10"/>
      <c r="C54" s="7">
        <f>IF(B54&gt;0,VLOOKUP(B54,Anmälda!_xlnm.Print_Area,5),)</f>
        <v>0</v>
      </c>
      <c r="D54" s="13">
        <f>IF(B54&gt;0,VLOOKUP(B54,Anmälda!_xlnm.Print_Area,8),)</f>
        <v>0</v>
      </c>
      <c r="E54" s="9"/>
      <c r="F54" s="10"/>
      <c r="G54" s="14">
        <f>IF(B54&gt;0,VLOOKUP(B54,Anmälda!_xlnm.Print_Area,9),)</f>
        <v>0</v>
      </c>
      <c r="H54" s="7">
        <f>IF(B54&gt;0,VLOOKUP(B54,Anmälda!_xlnm.Print_Area,10),)</f>
        <v>0</v>
      </c>
      <c r="I54" s="8"/>
    </row>
    <row r="55" spans="1:9" ht="24.95" hidden="1" customHeight="1" x14ac:dyDescent="0.2">
      <c r="A55" s="7" t="s">
        <v>19</v>
      </c>
      <c r="B55" s="10"/>
      <c r="C55" s="7">
        <f>IF(B55&gt;0,VLOOKUP(B55,Anmälda!_xlnm.Print_Area,5),)</f>
        <v>0</v>
      </c>
      <c r="D55" s="13">
        <f>IF(B55&gt;0,VLOOKUP(B55,Anmälda!_xlnm.Print_Area,8),)</f>
        <v>0</v>
      </c>
      <c r="E55" s="9"/>
      <c r="F55" s="10"/>
      <c r="G55" s="14">
        <f>IF(B55&gt;0,VLOOKUP(B55,Anmälda!_xlnm.Print_Area,9),)</f>
        <v>0</v>
      </c>
      <c r="H55" s="7">
        <f>IF(B55&gt;0,VLOOKUP(B55,Anmälda!_xlnm.Print_Area,10),)</f>
        <v>0</v>
      </c>
      <c r="I55" s="8"/>
    </row>
    <row r="56" spans="1:9" ht="24.95" hidden="1" customHeight="1" x14ac:dyDescent="0.2">
      <c r="A56" s="2" t="str">
        <f>"HEAT "&amp;MID(A51,6,2)+1</f>
        <v>HEAT 12</v>
      </c>
    </row>
    <row r="57" spans="1:9" ht="24.95" hidden="1" customHeight="1" x14ac:dyDescent="0.2">
      <c r="A57" s="7" t="s">
        <v>16</v>
      </c>
      <c r="B57" s="10"/>
      <c r="C57" s="7">
        <f>IF(B57&gt;0,VLOOKUP(B57,Anmälda!_xlnm.Print_Area,5),)</f>
        <v>0</v>
      </c>
      <c r="D57" s="13">
        <f>IF(B57&gt;0,VLOOKUP(B57,Anmälda!_xlnm.Print_Area,8),)</f>
        <v>0</v>
      </c>
      <c r="E57" s="9"/>
      <c r="F57" s="10"/>
      <c r="G57" s="14">
        <f>IF(B57&gt;0,VLOOKUP(B57,Anmälda!_xlnm.Print_Area,9),)</f>
        <v>0</v>
      </c>
      <c r="H57" s="7">
        <f>IF(B57&gt;0,VLOOKUP(B57,Anmälda!_xlnm.Print_Area,10),)</f>
        <v>0</v>
      </c>
      <c r="I57" s="8"/>
    </row>
    <row r="58" spans="1:9" ht="24.95" hidden="1" customHeight="1" x14ac:dyDescent="0.2">
      <c r="A58" s="7" t="s">
        <v>17</v>
      </c>
      <c r="B58" s="10"/>
      <c r="C58" s="7">
        <f>IF(B58&gt;0,VLOOKUP(B58,Anmälda!_xlnm.Print_Area,5),)</f>
        <v>0</v>
      </c>
      <c r="D58" s="13">
        <f>IF(B58&gt;0,VLOOKUP(B58,Anmälda!_xlnm.Print_Area,8),)</f>
        <v>0</v>
      </c>
      <c r="E58" s="9"/>
      <c r="F58" s="10"/>
      <c r="G58" s="14">
        <f>IF(B58&gt;0,VLOOKUP(B58,Anmälda!_xlnm.Print_Area,9),)</f>
        <v>0</v>
      </c>
      <c r="H58" s="7">
        <f>IF(B58&gt;0,VLOOKUP(B58,Anmälda!_xlnm.Print_Area,10),)</f>
        <v>0</v>
      </c>
      <c r="I58" s="8"/>
    </row>
    <row r="59" spans="1:9" ht="24.95" hidden="1" customHeight="1" x14ac:dyDescent="0.2">
      <c r="A59" s="7" t="s">
        <v>18</v>
      </c>
      <c r="B59" s="10"/>
      <c r="C59" s="7">
        <f>IF(B59&gt;0,VLOOKUP(B59,Anmälda!_xlnm.Print_Area,5),)</f>
        <v>0</v>
      </c>
      <c r="D59" s="13">
        <f>IF(B59&gt;0,VLOOKUP(B59,Anmälda!_xlnm.Print_Area,8),)</f>
        <v>0</v>
      </c>
      <c r="E59" s="9"/>
      <c r="F59" s="10"/>
      <c r="G59" s="14">
        <f>IF(B59&gt;0,VLOOKUP(B59,Anmälda!_xlnm.Print_Area,9),)</f>
        <v>0</v>
      </c>
      <c r="H59" s="7">
        <f>IF(B59&gt;0,VLOOKUP(B59,Anmälda!_xlnm.Print_Area,10),)</f>
        <v>0</v>
      </c>
      <c r="I59" s="8"/>
    </row>
    <row r="60" spans="1:9" ht="24.95" hidden="1" customHeight="1" x14ac:dyDescent="0.2">
      <c r="A60" s="7" t="s">
        <v>19</v>
      </c>
      <c r="B60" s="10"/>
      <c r="C60" s="7">
        <f>IF(B60&gt;0,VLOOKUP(B60,Anmälda!_xlnm.Print_Area,5),)</f>
        <v>0</v>
      </c>
      <c r="D60" s="13">
        <f>IF(B60&gt;0,VLOOKUP(B60,Anmälda!_xlnm.Print_Area,8),)</f>
        <v>0</v>
      </c>
      <c r="E60" s="9"/>
      <c r="F60" s="10"/>
      <c r="G60" s="14">
        <f>IF(B60&gt;0,VLOOKUP(B60,Anmälda!_xlnm.Print_Area,9),)</f>
        <v>0</v>
      </c>
      <c r="H60" s="7">
        <f>IF(B60&gt;0,VLOOKUP(B60,Anmälda!_xlnm.Print_Area,10),)</f>
        <v>0</v>
      </c>
      <c r="I60" s="8"/>
    </row>
    <row r="61" spans="1:9" ht="20.100000000000001" hidden="1" customHeight="1" x14ac:dyDescent="0.2">
      <c r="A61" s="2" t="str">
        <f>"HEAT "&amp;MID(A56,6,2)+1</f>
        <v>HEAT 13</v>
      </c>
    </row>
    <row r="62" spans="1:9" ht="20.100000000000001" hidden="1" customHeight="1" x14ac:dyDescent="0.2">
      <c r="A62" s="4" t="s">
        <v>16</v>
      </c>
      <c r="C62" s="4">
        <f>IF(B62&gt;0,VLOOKUP(B62,Anmälda!_xlnm.Print_Area,5),)</f>
        <v>0</v>
      </c>
      <c r="D62" s="12">
        <f>IF(B62&gt;0,VLOOKUP(B62,Anmälda!_xlnm.Print_Area,8),)</f>
        <v>0</v>
      </c>
      <c r="G62" s="15">
        <f>IF(B62&gt;0,VLOOKUP(B62,Anmälda!_xlnm.Print_Area,9),)</f>
        <v>0</v>
      </c>
      <c r="H62" s="4">
        <f>IF(B62&gt;0,VLOOKUP(B62,Anmälda!_xlnm.Print_Area,10),)</f>
        <v>0</v>
      </c>
    </row>
    <row r="63" spans="1:9" ht="20.100000000000001" hidden="1" customHeight="1" x14ac:dyDescent="0.2">
      <c r="A63" s="4" t="s">
        <v>17</v>
      </c>
      <c r="C63" s="4">
        <f>IF(B63&gt;0,VLOOKUP(B63,Anmälda!_xlnm.Print_Area,5),)</f>
        <v>0</v>
      </c>
      <c r="D63" s="12">
        <f>IF(B63&gt;0,VLOOKUP(B63,Anmälda!_xlnm.Print_Area,8),)</f>
        <v>0</v>
      </c>
      <c r="G63" s="15">
        <f>IF(B63&gt;0,VLOOKUP(B63,Anmälda!_xlnm.Print_Area,9),)</f>
        <v>0</v>
      </c>
      <c r="H63" s="4">
        <f>IF(B63&gt;0,VLOOKUP(B63,Anmälda!_xlnm.Print_Area,10),)</f>
        <v>0</v>
      </c>
    </row>
    <row r="64" spans="1:9" ht="20.100000000000001" hidden="1" customHeight="1" x14ac:dyDescent="0.2">
      <c r="A64" s="4" t="s">
        <v>18</v>
      </c>
      <c r="C64" s="4">
        <f>IF(B64&gt;0,VLOOKUP(B64,Anmälda!_xlnm.Print_Area,5),)</f>
        <v>0</v>
      </c>
      <c r="D64" s="12">
        <f>IF(B64&gt;0,VLOOKUP(B64,Anmälda!_xlnm.Print_Area,8),)</f>
        <v>0</v>
      </c>
      <c r="G64" s="15">
        <f>IF(B64&gt;0,VLOOKUP(B64,Anmälda!_xlnm.Print_Area,9),)</f>
        <v>0</v>
      </c>
      <c r="H64" s="4">
        <f>IF(B64&gt;0,VLOOKUP(B64,Anmälda!_xlnm.Print_Area,10),)</f>
        <v>0</v>
      </c>
    </row>
    <row r="65" spans="1:8" ht="20.100000000000001" hidden="1" customHeight="1" x14ac:dyDescent="0.2">
      <c r="A65" s="4" t="s">
        <v>19</v>
      </c>
      <c r="C65" s="4">
        <f>IF(B65&gt;0,VLOOKUP(B65,Anmälda!_xlnm.Print_Area,5),)</f>
        <v>0</v>
      </c>
      <c r="D65" s="12">
        <f>IF(B65&gt;0,VLOOKUP(B65,Anmälda!_xlnm.Print_Area,8),)</f>
        <v>0</v>
      </c>
      <c r="G65" s="15">
        <f>IF(B65&gt;0,VLOOKUP(B65,Anmälda!_xlnm.Print_Area,9),)</f>
        <v>0</v>
      </c>
      <c r="H65" s="4">
        <f>IF(B65&gt;0,VLOOKUP(B65,Anmälda!_xlnm.Print_Area,10),)</f>
        <v>0</v>
      </c>
    </row>
    <row r="66" spans="1:8" ht="20.100000000000001" hidden="1" customHeight="1" x14ac:dyDescent="0.2">
      <c r="A66" s="2" t="str">
        <f>"HEAT "&amp;MID(A61,6,2)+1</f>
        <v>HEAT 14</v>
      </c>
    </row>
    <row r="67" spans="1:8" ht="20.100000000000001" hidden="1" customHeight="1" x14ac:dyDescent="0.2">
      <c r="A67" s="4" t="s">
        <v>16</v>
      </c>
      <c r="C67" s="4">
        <f>IF(B67&gt;0,VLOOKUP(B67,Anmälda!_xlnm.Print_Area,5),)</f>
        <v>0</v>
      </c>
      <c r="D67" s="12">
        <f>IF(B67&gt;0,VLOOKUP(B67,Anmälda!_xlnm.Print_Area,8),)</f>
        <v>0</v>
      </c>
      <c r="G67" s="15">
        <f>IF(B67&gt;0,VLOOKUP(B67,Anmälda!_xlnm.Print_Area,9),)</f>
        <v>0</v>
      </c>
      <c r="H67" s="4">
        <f>IF(B67&gt;0,VLOOKUP(B67,Anmälda!_xlnm.Print_Area,10),)</f>
        <v>0</v>
      </c>
    </row>
    <row r="68" spans="1:8" ht="20.100000000000001" hidden="1" customHeight="1" x14ac:dyDescent="0.2">
      <c r="A68" s="4" t="s">
        <v>17</v>
      </c>
      <c r="C68" s="4">
        <f>IF(B68&gt;0,VLOOKUP(B68,Anmälda!_xlnm.Print_Area,5),)</f>
        <v>0</v>
      </c>
      <c r="D68" s="12">
        <f>IF(B68&gt;0,VLOOKUP(B68,Anmälda!_xlnm.Print_Area,8),)</f>
        <v>0</v>
      </c>
      <c r="G68" s="15">
        <f>IF(B68&gt;0,VLOOKUP(B68,Anmälda!_xlnm.Print_Area,9),)</f>
        <v>0</v>
      </c>
      <c r="H68" s="4">
        <f>IF(B68&gt;0,VLOOKUP(B68,Anmälda!_xlnm.Print_Area,10),)</f>
        <v>0</v>
      </c>
    </row>
    <row r="69" spans="1:8" ht="20.100000000000001" hidden="1" customHeight="1" x14ac:dyDescent="0.2">
      <c r="A69" s="4" t="s">
        <v>18</v>
      </c>
      <c r="C69" s="4">
        <f>IF(B69&gt;0,VLOOKUP(B69,Anmälda!_xlnm.Print_Area,5),)</f>
        <v>0</v>
      </c>
      <c r="D69" s="12">
        <f>IF(B69&gt;0,VLOOKUP(B69,Anmälda!_xlnm.Print_Area,8),)</f>
        <v>0</v>
      </c>
      <c r="G69" s="15">
        <f>IF(B69&gt;0,VLOOKUP(B69,Anmälda!_xlnm.Print_Area,9),)</f>
        <v>0</v>
      </c>
      <c r="H69" s="4">
        <f>IF(B69&gt;0,VLOOKUP(B69,Anmälda!_xlnm.Print_Area,10),)</f>
        <v>0</v>
      </c>
    </row>
    <row r="70" spans="1:8" ht="20.100000000000001" hidden="1" customHeight="1" x14ac:dyDescent="0.2">
      <c r="A70" s="4" t="s">
        <v>19</v>
      </c>
      <c r="C70" s="4">
        <f>IF(B70&gt;0,VLOOKUP(B70,Anmälda!_xlnm.Print_Area,5),)</f>
        <v>0</v>
      </c>
      <c r="D70" s="12">
        <f>IF(B70&gt;0,VLOOKUP(B70,Anmälda!_xlnm.Print_Area,8),)</f>
        <v>0</v>
      </c>
      <c r="G70" s="15">
        <f>IF(B70&gt;0,VLOOKUP(B70,Anmälda!_xlnm.Print_Area,9),)</f>
        <v>0</v>
      </c>
      <c r="H70" s="4">
        <f>IF(B70&gt;0,VLOOKUP(B70,Anmälda!_xlnm.Print_Area,10),)</f>
        <v>0</v>
      </c>
    </row>
    <row r="71" spans="1:8" ht="20.100000000000001" hidden="1" customHeight="1" x14ac:dyDescent="0.2">
      <c r="A71" s="2" t="str">
        <f>"HEAT "&amp;MID(A66,6,2)+1</f>
        <v>HEAT 15</v>
      </c>
    </row>
    <row r="72" spans="1:8" ht="20.100000000000001" hidden="1" customHeight="1" x14ac:dyDescent="0.2">
      <c r="A72" s="4" t="s">
        <v>16</v>
      </c>
      <c r="C72" s="4">
        <f>IF(B72&gt;0,VLOOKUP(B72,Anmälda!_xlnm.Print_Area,5),)</f>
        <v>0</v>
      </c>
      <c r="D72" s="12">
        <f>IF(B72&gt;0,VLOOKUP(B72,Anmälda!_xlnm.Print_Area,8),)</f>
        <v>0</v>
      </c>
      <c r="G72" s="15">
        <f>IF(B72&gt;0,VLOOKUP(B72,Anmälda!_xlnm.Print_Area,9),)</f>
        <v>0</v>
      </c>
      <c r="H72" s="4">
        <f>IF(B72&gt;0,VLOOKUP(B72,Anmälda!_xlnm.Print_Area,10),)</f>
        <v>0</v>
      </c>
    </row>
    <row r="73" spans="1:8" ht="20.100000000000001" hidden="1" customHeight="1" x14ac:dyDescent="0.2">
      <c r="A73" s="4" t="s">
        <v>17</v>
      </c>
      <c r="C73" s="4">
        <f>IF(B73&gt;0,VLOOKUP(B73,Anmälda!_xlnm.Print_Area,5),)</f>
        <v>0</v>
      </c>
      <c r="D73" s="12">
        <f>IF(B73&gt;0,VLOOKUP(B73,Anmälda!_xlnm.Print_Area,8),)</f>
        <v>0</v>
      </c>
      <c r="G73" s="15">
        <f>IF(B73&gt;0,VLOOKUP(B73,Anmälda!_xlnm.Print_Area,9),)</f>
        <v>0</v>
      </c>
      <c r="H73" s="4">
        <f>IF(B73&gt;0,VLOOKUP(B73,Anmälda!_xlnm.Print_Area,10),)</f>
        <v>0</v>
      </c>
    </row>
    <row r="74" spans="1:8" ht="20.100000000000001" hidden="1" customHeight="1" x14ac:dyDescent="0.2">
      <c r="A74" s="4" t="s">
        <v>18</v>
      </c>
      <c r="C74" s="4">
        <f>IF(B74&gt;0,VLOOKUP(B74,Anmälda!_xlnm.Print_Area,5),)</f>
        <v>0</v>
      </c>
      <c r="D74" s="12">
        <f>IF(B74&gt;0,VLOOKUP(B74,Anmälda!_xlnm.Print_Area,8),)</f>
        <v>0</v>
      </c>
      <c r="G74" s="15">
        <f>IF(B74&gt;0,VLOOKUP(B74,Anmälda!_xlnm.Print_Area,9),)</f>
        <v>0</v>
      </c>
      <c r="H74" s="4">
        <f>IF(B74&gt;0,VLOOKUP(B74,Anmälda!_xlnm.Print_Area,10),)</f>
        <v>0</v>
      </c>
    </row>
    <row r="75" spans="1:8" ht="20.100000000000001" hidden="1" customHeight="1" x14ac:dyDescent="0.2">
      <c r="A75" s="4" t="s">
        <v>19</v>
      </c>
      <c r="C75" s="4">
        <f>IF(B75&gt;0,VLOOKUP(B75,Anmälda!_xlnm.Print_Area,5),)</f>
        <v>0</v>
      </c>
      <c r="D75" s="12">
        <f>IF(B75&gt;0,VLOOKUP(B75,Anmälda!_xlnm.Print_Area,8),)</f>
        <v>0</v>
      </c>
      <c r="G75" s="15">
        <f>IF(B75&gt;0,VLOOKUP(B75,Anmälda!_xlnm.Print_Area,9),)</f>
        <v>0</v>
      </c>
      <c r="H75" s="4">
        <f>IF(B75&gt;0,VLOOKUP(B75,Anmälda!_xlnm.Print_Area,10),)</f>
        <v>0</v>
      </c>
    </row>
    <row r="76" spans="1:8" ht="20.100000000000001" hidden="1" customHeight="1" x14ac:dyDescent="0.2">
      <c r="A76" s="2" t="str">
        <f>"HEAT "&amp;MID(A71,6,2)+1</f>
        <v>HEAT 16</v>
      </c>
    </row>
    <row r="77" spans="1:8" ht="20.100000000000001" hidden="1" customHeight="1" x14ac:dyDescent="0.2">
      <c r="A77" s="4" t="s">
        <v>16</v>
      </c>
      <c r="C77" s="4">
        <f>IF(B77&gt;0,VLOOKUP(B77,Anmälda!_xlnm.Print_Area,5),)</f>
        <v>0</v>
      </c>
      <c r="D77" s="12">
        <f>IF(B77&gt;0,VLOOKUP(B77,Anmälda!_xlnm.Print_Area,8),)</f>
        <v>0</v>
      </c>
      <c r="G77" s="15">
        <f>IF(B77&gt;0,VLOOKUP(B77,Anmälda!_xlnm.Print_Area,9),)</f>
        <v>0</v>
      </c>
      <c r="H77" s="4">
        <f>IF(B77&gt;0,VLOOKUP(B77,Anmälda!_xlnm.Print_Area,10),)</f>
        <v>0</v>
      </c>
    </row>
    <row r="78" spans="1:8" ht="20.100000000000001" hidden="1" customHeight="1" x14ac:dyDescent="0.2">
      <c r="A78" s="4" t="s">
        <v>17</v>
      </c>
      <c r="C78" s="4">
        <f>IF(B78&gt;0,VLOOKUP(B78,Anmälda!_xlnm.Print_Area,5),)</f>
        <v>0</v>
      </c>
      <c r="D78" s="12">
        <f>IF(B78&gt;0,VLOOKUP(B78,Anmälda!_xlnm.Print_Area,8),)</f>
        <v>0</v>
      </c>
      <c r="G78" s="15">
        <f>IF(B78&gt;0,VLOOKUP(B78,Anmälda!_xlnm.Print_Area,9),)</f>
        <v>0</v>
      </c>
      <c r="H78" s="4">
        <f>IF(B78&gt;0,VLOOKUP(B78,Anmälda!_xlnm.Print_Area,10),)</f>
        <v>0</v>
      </c>
    </row>
    <row r="79" spans="1:8" ht="20.100000000000001" hidden="1" customHeight="1" x14ac:dyDescent="0.2">
      <c r="A79" s="4" t="s">
        <v>18</v>
      </c>
      <c r="C79" s="4">
        <f>IF(B79&gt;0,VLOOKUP(B79,Anmälda!_xlnm.Print_Area,5),)</f>
        <v>0</v>
      </c>
      <c r="D79" s="12">
        <f>IF(B79&gt;0,VLOOKUP(B79,Anmälda!_xlnm.Print_Area,8),)</f>
        <v>0</v>
      </c>
      <c r="G79" s="15">
        <f>IF(B79&gt;0,VLOOKUP(B79,Anmälda!_xlnm.Print_Area,9),)</f>
        <v>0</v>
      </c>
      <c r="H79" s="4">
        <f>IF(B79&gt;0,VLOOKUP(B79,Anmälda!_xlnm.Print_Area,10),)</f>
        <v>0</v>
      </c>
    </row>
    <row r="80" spans="1:8" ht="20.100000000000001" hidden="1" customHeight="1" x14ac:dyDescent="0.2">
      <c r="A80" s="4" t="s">
        <v>19</v>
      </c>
      <c r="C80" s="4">
        <f>IF(B80&gt;0,VLOOKUP(B80,Anmälda!_xlnm.Print_Area,5),)</f>
        <v>0</v>
      </c>
      <c r="D80" s="12">
        <f>IF(B80&gt;0,VLOOKUP(B80,Anmälda!_xlnm.Print_Area,8),)</f>
        <v>0</v>
      </c>
      <c r="G80" s="15">
        <f>IF(B80&gt;0,VLOOKUP(B80,Anmälda!_xlnm.Print_Area,9),)</f>
        <v>0</v>
      </c>
      <c r="H80" s="4">
        <f>IF(B80&gt;0,VLOOKUP(B80,Anmälda!_xlnm.Print_Area,10),)</f>
        <v>0</v>
      </c>
    </row>
    <row r="81" spans="1:8" ht="20.100000000000001" hidden="1" customHeight="1" x14ac:dyDescent="0.2">
      <c r="A81" s="2" t="str">
        <f>"HEAT "&amp;MID(A76,6,2)+1</f>
        <v>HEAT 17</v>
      </c>
    </row>
    <row r="82" spans="1:8" ht="20.100000000000001" hidden="1" customHeight="1" x14ac:dyDescent="0.2">
      <c r="A82" s="4" t="s">
        <v>16</v>
      </c>
      <c r="C82" s="4">
        <f>IF(B82&gt;0,VLOOKUP(B82,Anmälda!_xlnm.Print_Area,5),)</f>
        <v>0</v>
      </c>
      <c r="D82" s="12">
        <f>IF(B82&gt;0,VLOOKUP(B82,Anmälda!_xlnm.Print_Area,8),)</f>
        <v>0</v>
      </c>
      <c r="G82" s="15">
        <f>IF(B82&gt;0,VLOOKUP(B82,Anmälda!_xlnm.Print_Area,9),)</f>
        <v>0</v>
      </c>
      <c r="H82" s="4">
        <f>IF(B82&gt;0,VLOOKUP(B82,Anmälda!_xlnm.Print_Area,10),)</f>
        <v>0</v>
      </c>
    </row>
    <row r="83" spans="1:8" ht="20.100000000000001" hidden="1" customHeight="1" x14ac:dyDescent="0.2">
      <c r="A83" s="4" t="s">
        <v>17</v>
      </c>
      <c r="C83" s="4">
        <f>IF(B83&gt;0,VLOOKUP(B83,Anmälda!_xlnm.Print_Area,5),)</f>
        <v>0</v>
      </c>
      <c r="D83" s="12">
        <f>IF(B83&gt;0,VLOOKUP(B83,Anmälda!_xlnm.Print_Area,8),)</f>
        <v>0</v>
      </c>
      <c r="G83" s="15">
        <f>IF(B83&gt;0,VLOOKUP(B83,Anmälda!_xlnm.Print_Area,9),)</f>
        <v>0</v>
      </c>
      <c r="H83" s="4">
        <f>IF(B83&gt;0,VLOOKUP(B83,Anmälda!_xlnm.Print_Area,10),)</f>
        <v>0</v>
      </c>
    </row>
    <row r="84" spans="1:8" ht="20.100000000000001" hidden="1" customHeight="1" x14ac:dyDescent="0.2">
      <c r="A84" s="4" t="s">
        <v>18</v>
      </c>
      <c r="C84" s="4">
        <f>IF(B84&gt;0,VLOOKUP(B84,Anmälda!_xlnm.Print_Area,5),)</f>
        <v>0</v>
      </c>
      <c r="D84" s="12">
        <f>IF(B84&gt;0,VLOOKUP(B84,Anmälda!_xlnm.Print_Area,8),)</f>
        <v>0</v>
      </c>
      <c r="G84" s="15">
        <f>IF(B84&gt;0,VLOOKUP(B84,Anmälda!_xlnm.Print_Area,9),)</f>
        <v>0</v>
      </c>
      <c r="H84" s="4">
        <f>IF(B84&gt;0,VLOOKUP(B84,Anmälda!_xlnm.Print_Area,10),)</f>
        <v>0</v>
      </c>
    </row>
    <row r="85" spans="1:8" ht="20.100000000000001" hidden="1" customHeight="1" x14ac:dyDescent="0.2">
      <c r="A85" s="4" t="s">
        <v>19</v>
      </c>
      <c r="C85" s="4">
        <f>IF(B85&gt;0,VLOOKUP(B85,Anmälda!_xlnm.Print_Area,5),)</f>
        <v>0</v>
      </c>
      <c r="D85" s="12">
        <f>IF(B85&gt;0,VLOOKUP(B85,Anmälda!_xlnm.Print_Area,8),)</f>
        <v>0</v>
      </c>
      <c r="G85" s="15">
        <f>IF(B85&gt;0,VLOOKUP(B85,Anmälda!_xlnm.Print_Area,9),)</f>
        <v>0</v>
      </c>
      <c r="H85" s="4">
        <f>IF(B85&gt;0,VLOOKUP(B85,Anmälda!_xlnm.Print_Area,10),)</f>
        <v>0</v>
      </c>
    </row>
    <row r="86" spans="1:8" ht="20.100000000000001" hidden="1" customHeight="1" x14ac:dyDescent="0.2">
      <c r="A86" s="2" t="str">
        <f>"HEAT "&amp;MID(A81,6,2)+1</f>
        <v>HEAT 18</v>
      </c>
    </row>
    <row r="87" spans="1:8" ht="20.100000000000001" hidden="1" customHeight="1" x14ac:dyDescent="0.2">
      <c r="A87" s="4" t="s">
        <v>16</v>
      </c>
      <c r="C87" s="4">
        <f>IF(B87&gt;0,VLOOKUP(B87,Anmälda!_xlnm.Print_Area,5),)</f>
        <v>0</v>
      </c>
      <c r="D87" s="12">
        <f>IF(B87&gt;0,VLOOKUP(B87,Anmälda!_xlnm.Print_Area,8),)</f>
        <v>0</v>
      </c>
      <c r="G87" s="15">
        <f>IF(B87&gt;0,VLOOKUP(B87,Anmälda!_xlnm.Print_Area,9),)</f>
        <v>0</v>
      </c>
      <c r="H87" s="4">
        <f>IF(B87&gt;0,VLOOKUP(B87,Anmälda!_xlnm.Print_Area,10),)</f>
        <v>0</v>
      </c>
    </row>
    <row r="88" spans="1:8" ht="20.100000000000001" hidden="1" customHeight="1" x14ac:dyDescent="0.2">
      <c r="A88" s="4" t="s">
        <v>17</v>
      </c>
      <c r="C88" s="4">
        <f>IF(B88&gt;0,VLOOKUP(B88,Anmälda!_xlnm.Print_Area,5),)</f>
        <v>0</v>
      </c>
      <c r="D88" s="12">
        <f>IF(B88&gt;0,VLOOKUP(B88,Anmälda!_xlnm.Print_Area,8),)</f>
        <v>0</v>
      </c>
      <c r="G88" s="15">
        <f>IF(B88&gt;0,VLOOKUP(B88,Anmälda!_xlnm.Print_Area,9),)</f>
        <v>0</v>
      </c>
      <c r="H88" s="4">
        <f>IF(B88&gt;0,VLOOKUP(B88,Anmälda!_xlnm.Print_Area,10),)</f>
        <v>0</v>
      </c>
    </row>
    <row r="89" spans="1:8" ht="20.100000000000001" hidden="1" customHeight="1" x14ac:dyDescent="0.2">
      <c r="A89" s="4" t="s">
        <v>18</v>
      </c>
      <c r="C89" s="4">
        <f>IF(B89&gt;0,VLOOKUP(B89,Anmälda!_xlnm.Print_Area,5),)</f>
        <v>0</v>
      </c>
      <c r="D89" s="12">
        <f>IF(B89&gt;0,VLOOKUP(B89,Anmälda!_xlnm.Print_Area,8),)</f>
        <v>0</v>
      </c>
      <c r="G89" s="15">
        <f>IF(B89&gt;0,VLOOKUP(B89,Anmälda!_xlnm.Print_Area,9),)</f>
        <v>0</v>
      </c>
      <c r="H89" s="4">
        <f>IF(B89&gt;0,VLOOKUP(B89,Anmälda!_xlnm.Print_Area,10),)</f>
        <v>0</v>
      </c>
    </row>
    <row r="90" spans="1:8" ht="20.100000000000001" hidden="1" customHeight="1" x14ac:dyDescent="0.2">
      <c r="A90" s="4" t="s">
        <v>19</v>
      </c>
      <c r="C90" s="4">
        <f>IF(B90&gt;0,VLOOKUP(B90,Anmälda!_xlnm.Print_Area,5),)</f>
        <v>0</v>
      </c>
      <c r="D90" s="12">
        <f>IF(B90&gt;0,VLOOKUP(B90,Anmälda!_xlnm.Print_Area,8),)</f>
        <v>0</v>
      </c>
      <c r="G90" s="15">
        <f>IF(B90&gt;0,VLOOKUP(B90,Anmälda!_xlnm.Print_Area,9),)</f>
        <v>0</v>
      </c>
      <c r="H90" s="4">
        <f>IF(B90&gt;0,VLOOKUP(B90,Anmälda!_xlnm.Print_Area,10),)</f>
        <v>0</v>
      </c>
    </row>
    <row r="91" spans="1:8" ht="20.100000000000001" hidden="1" customHeight="1" x14ac:dyDescent="0.2"/>
  </sheetData>
  <phoneticPr fontId="0" type="noConversion"/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1 - Hanar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showZeros="0" zoomScaleNormal="100" workbookViewId="0">
      <selection activeCell="M7" sqref="M7"/>
    </sheetView>
  </sheetViews>
  <sheetFormatPr defaultColWidth="9.140625" defaultRowHeight="20.100000000000001" customHeight="1" x14ac:dyDescent="0.2"/>
  <cols>
    <col min="1" max="1" width="5.7109375" style="4" customWidth="1"/>
    <col min="2" max="2" width="6.5703125" style="6" bestFit="1" customWidth="1"/>
    <col min="3" max="3" width="31.5703125" style="4" bestFit="1" customWidth="1"/>
    <col min="4" max="4" width="3.7109375" style="12" customWidth="1"/>
    <col min="5" max="5" width="7.7109375" style="5" customWidth="1"/>
    <col min="6" max="6" width="4.42578125" style="6" bestFit="1" customWidth="1"/>
    <col min="7" max="7" width="25.85546875" style="15" bestFit="1" customWidth="1"/>
    <col min="8" max="8" width="4.140625" style="4" customWidth="1"/>
    <col min="9" max="9" width="6.7109375" style="3" customWidth="1"/>
    <col min="10" max="16384" width="9.140625" style="4"/>
  </cols>
  <sheetData>
    <row r="1" spans="1:9" ht="24.95" customHeight="1" x14ac:dyDescent="0.2">
      <c r="A1" s="2" t="s">
        <v>15</v>
      </c>
      <c r="E1" s="5" t="s">
        <v>13</v>
      </c>
      <c r="F1" s="6" t="s">
        <v>14</v>
      </c>
      <c r="I1" s="3" t="s">
        <v>20</v>
      </c>
    </row>
    <row r="2" spans="1:9" ht="24.95" customHeight="1" x14ac:dyDescent="0.2">
      <c r="A2" s="82" t="s">
        <v>16</v>
      </c>
      <c r="B2" s="83">
        <v>13331</v>
      </c>
      <c r="C2" s="82" t="str">
        <f>IF(B2&gt;0,VLOOKUP(B2,Anmälda!_xlnm.Print_Area,5),)</f>
        <v>Flodaskogens Marmelad</v>
      </c>
      <c r="D2" s="84" t="str">
        <f>IF(B2&gt;0,VLOOKUP(B2,Anmälda!_xlnm.Print_Area,8),)</f>
        <v>T</v>
      </c>
      <c r="E2" s="85"/>
      <c r="F2" s="83"/>
      <c r="G2" s="86" t="str">
        <f>IF(B2&gt;0,VLOOKUP(B2,Anmälda!_xlnm.Print_Area,9),)</f>
        <v>Primdahl Aksel</v>
      </c>
      <c r="H2" s="82" t="str">
        <f>IF(B2&gt;0,VLOOKUP(B2,Anmälda!_xlnm.Print_Area,10),)</f>
        <v>NOR</v>
      </c>
      <c r="I2" s="8" t="s">
        <v>199</v>
      </c>
    </row>
    <row r="3" spans="1:9" ht="24.95" customHeight="1" x14ac:dyDescent="0.2">
      <c r="A3" s="7" t="s">
        <v>17</v>
      </c>
      <c r="B3" s="10">
        <v>1526</v>
      </c>
      <c r="C3" s="7" t="str">
        <f>IF(B3&gt;0,VLOOKUP(B3,Anmälda!_xlnm.Print_Area,5),)</f>
        <v>Me&amp;MyDogs Miss Daisy</v>
      </c>
      <c r="D3" s="13" t="str">
        <f>IF(B3&gt;0,VLOOKUP(B3,Anmälda!_xlnm.Print_Area,8),)</f>
        <v>T</v>
      </c>
      <c r="E3" s="9">
        <v>9.52</v>
      </c>
      <c r="F3" s="10">
        <v>3</v>
      </c>
      <c r="G3" s="14" t="str">
        <f>IF(B3&gt;0,VLOOKUP(B3,Anmälda!_xlnm.Print_Area,9),)</f>
        <v>Simonsson Anette</v>
      </c>
      <c r="H3" s="7" t="str">
        <f>IF(B3&gt;0,VLOOKUP(B3,Anmälda!_xlnm.Print_Area,10),)</f>
        <v>KAR</v>
      </c>
      <c r="I3" s="8"/>
    </row>
    <row r="4" spans="1:9" ht="24.95" customHeight="1" x14ac:dyDescent="0.2">
      <c r="A4" s="7" t="s">
        <v>18</v>
      </c>
      <c r="B4" s="10">
        <v>14286</v>
      </c>
      <c r="C4" s="7" t="str">
        <f>IF(B4&gt;0,VLOOKUP(B4,Anmälda!_xlnm.Print_Area,5),)</f>
        <v>Raceheart´s MB Buffy</v>
      </c>
      <c r="D4" s="13" t="str">
        <f>IF(B4&gt;0,VLOOKUP(B4,Anmälda!_xlnm.Print_Area,8),)</f>
        <v>T</v>
      </c>
      <c r="E4" s="9">
        <v>9.42</v>
      </c>
      <c r="F4" s="10">
        <v>2</v>
      </c>
      <c r="G4" s="14" t="str">
        <f>IF(B4&gt;0,VLOOKUP(B4,Anmälda!_xlnm.Print_Area,9),)</f>
        <v>Björkman Paula</v>
      </c>
      <c r="H4" s="7" t="str">
        <f>IF(B4&gt;0,VLOOKUP(B4,Anmälda!_xlnm.Print_Area,10),)</f>
        <v>KAL</v>
      </c>
      <c r="I4" s="8"/>
    </row>
    <row r="5" spans="1:9" ht="24.95" customHeight="1" x14ac:dyDescent="0.2">
      <c r="A5" s="7" t="s">
        <v>19</v>
      </c>
      <c r="B5" s="10">
        <v>1499</v>
      </c>
      <c r="C5" s="7" t="str">
        <f>IF(B5&gt;0,VLOOKUP(B5,Anmälda!_xlnm.Print_Area,5),)</f>
        <v>RaceHeart´s MB Leia</v>
      </c>
      <c r="D5" s="13" t="str">
        <f>IF(B5&gt;0,VLOOKUP(B5,Anmälda!_xlnm.Print_Area,8),)</f>
        <v>T</v>
      </c>
      <c r="E5" s="9">
        <v>9.35</v>
      </c>
      <c r="F5" s="10">
        <v>1</v>
      </c>
      <c r="G5" s="14" t="str">
        <f>IF(B5&gt;0,VLOOKUP(B5,Anmälda!_xlnm.Print_Area,9),)</f>
        <v>Berglund Mike</v>
      </c>
      <c r="H5" s="7" t="str">
        <f>IF(B5&gt;0,VLOOKUP(B5,Anmälda!_xlnm.Print_Area,10),)</f>
        <v>KAL</v>
      </c>
      <c r="I5" s="8"/>
    </row>
    <row r="6" spans="1:9" ht="24.95" customHeight="1" x14ac:dyDescent="0.2">
      <c r="A6" s="2" t="str">
        <f>"HEAT "&amp;MID(A1,6,2)+1</f>
        <v>HEAT 2</v>
      </c>
    </row>
    <row r="7" spans="1:9" ht="24.95" customHeight="1" x14ac:dyDescent="0.2">
      <c r="A7" s="7" t="s">
        <v>16</v>
      </c>
      <c r="B7" s="10">
        <v>1558</v>
      </c>
      <c r="C7" s="7" t="str">
        <f>IF(B7&gt;0,VLOOKUP(B7,Anmälda!_xlnm.Print_Area,5),)</f>
        <v>Me&amp;MyDogs Piggelin</v>
      </c>
      <c r="D7" s="13" t="str">
        <f>IF(B7&gt;0,VLOOKUP(B7,Anmälda!_xlnm.Print_Area,8),)</f>
        <v>T</v>
      </c>
      <c r="E7" s="9">
        <v>10.35</v>
      </c>
      <c r="F7" s="10">
        <v>2</v>
      </c>
      <c r="G7" s="14" t="str">
        <f>IF(B7&gt;0,VLOOKUP(B7,Anmälda!_xlnm.Print_Area,9),)</f>
        <v>Jönsson Stefan</v>
      </c>
      <c r="H7" s="7" t="str">
        <f>IF(B7&gt;0,VLOOKUP(B7,Anmälda!_xlnm.Print_Area,10),)</f>
        <v>KAR</v>
      </c>
      <c r="I7" s="8"/>
    </row>
    <row r="8" spans="1:9" ht="24.95" customHeight="1" x14ac:dyDescent="0.2">
      <c r="A8" s="7" t="s">
        <v>17</v>
      </c>
      <c r="B8" s="10">
        <v>15216</v>
      </c>
      <c r="C8" s="7" t="str">
        <f>IF(B8&gt;0,VLOOKUP(B8,Anmälda!_xlnm.Print_Area,5),)</f>
        <v>Dixietown My Elusive Dreams</v>
      </c>
      <c r="D8" s="13" t="str">
        <f>IF(B8&gt;0,VLOOKUP(B8,Anmälda!_xlnm.Print_Area,8),)</f>
        <v>T</v>
      </c>
      <c r="E8" s="9">
        <v>10.95</v>
      </c>
      <c r="F8" s="10">
        <v>4</v>
      </c>
      <c r="G8" s="14" t="str">
        <f>IF(B8&gt;0,VLOOKUP(B8,Anmälda!_xlnm.Print_Area,9),)</f>
        <v>Mari Lagerström</v>
      </c>
      <c r="H8" s="7" t="str">
        <f>IF(B8&gt;0,VLOOKUP(B8,Anmälda!_xlnm.Print_Area,10),)</f>
        <v>HAL</v>
      </c>
      <c r="I8" s="8"/>
    </row>
    <row r="9" spans="1:9" ht="24.95" customHeight="1" x14ac:dyDescent="0.2">
      <c r="A9" s="7" t="s">
        <v>18</v>
      </c>
      <c r="B9" s="10">
        <v>1570</v>
      </c>
      <c r="C9" s="7" t="str">
        <f>IF(B9&gt;0,VLOOKUP(B9,Anmälda!_xlnm.Print_Area,5),)</f>
        <v>Star´s of Enilorac Siggy</v>
      </c>
      <c r="D9" s="13" t="str">
        <f>IF(B9&gt;0,VLOOKUP(B9,Anmälda!_xlnm.Print_Area,8),)</f>
        <v>T</v>
      </c>
      <c r="E9" s="9">
        <v>10.31</v>
      </c>
      <c r="F9" s="10">
        <v>1</v>
      </c>
      <c r="G9" s="14" t="str">
        <f>IF(B9&gt;0,VLOOKUP(B9,Anmälda!_xlnm.Print_Area,9),)</f>
        <v>Kvist Maria</v>
      </c>
      <c r="H9" s="7" t="str">
        <f>IF(B9&gt;0,VLOOKUP(B9,Anmälda!_xlnm.Print_Area,10),)</f>
        <v>HAL</v>
      </c>
      <c r="I9" s="8"/>
    </row>
    <row r="10" spans="1:9" ht="24.95" customHeight="1" x14ac:dyDescent="0.2">
      <c r="A10" s="20" t="s">
        <v>19</v>
      </c>
      <c r="B10" s="22">
        <v>16273</v>
      </c>
      <c r="C10" s="20" t="str">
        <f>IF(B10&gt;0,VLOOKUP(B10,Anmälda!_xlnm.Print_Area,5),)</f>
        <v>Come La Neve Between The Sheets</v>
      </c>
      <c r="D10" s="74" t="str">
        <f>IF(B10&gt;0,VLOOKUP(B10,Anmälda!_xlnm.Print_Area,8),)</f>
        <v>T</v>
      </c>
      <c r="E10" s="21">
        <v>10.65</v>
      </c>
      <c r="F10" s="22">
        <v>3</v>
      </c>
      <c r="G10" s="75" t="str">
        <f>IF(B10&gt;0,VLOOKUP(B10,Anmälda!_xlnm.Print_Area,9),)</f>
        <v>Sandahl Camilla</v>
      </c>
      <c r="H10" s="20" t="str">
        <f>IF(B10&gt;0,VLOOKUP(B10,Anmälda!_xlnm.Print_Area,10),)</f>
        <v>KAR</v>
      </c>
      <c r="I10" s="76"/>
    </row>
    <row r="11" spans="1:9" ht="24.95" customHeight="1" x14ac:dyDescent="0.2">
      <c r="A11" s="2" t="str">
        <f>"HEAT "&amp;MID(A6,6,2)+1</f>
        <v>HEAT 3</v>
      </c>
    </row>
    <row r="12" spans="1:9" ht="24.95" customHeight="1" x14ac:dyDescent="0.2">
      <c r="A12" s="7" t="s">
        <v>16</v>
      </c>
      <c r="B12" s="10">
        <v>1567</v>
      </c>
      <c r="C12" s="7" t="str">
        <f>IF(B12&gt;0,VLOOKUP(B12,Anmälda!_xlnm.Print_Area,5),)</f>
        <v>Hannemoon HM Lycida</v>
      </c>
      <c r="D12" s="13" t="str">
        <f>IF(B12&gt;0,VLOOKUP(B12,Anmälda!_xlnm.Print_Area,8),)</f>
        <v>T</v>
      </c>
      <c r="E12" s="9">
        <v>8.9600000000000009</v>
      </c>
      <c r="F12" s="10">
        <v>1</v>
      </c>
      <c r="G12" s="14" t="str">
        <f>IF(B12&gt;0,VLOOKUP(B12,Anmälda!_xlnm.Print_Area,9),)</f>
        <v>Andersen Hanne</v>
      </c>
      <c r="H12" s="7" t="str">
        <f>IF(B12&gt;0,VLOOKUP(B12,Anmälda!_xlnm.Print_Area,10),)</f>
        <v>VÄS</v>
      </c>
      <c r="I12" s="8"/>
    </row>
    <row r="13" spans="1:9" ht="24.95" customHeight="1" x14ac:dyDescent="0.2">
      <c r="A13" s="7" t="s">
        <v>17</v>
      </c>
      <c r="B13" s="10">
        <v>14285</v>
      </c>
      <c r="C13" s="7" t="str">
        <f>IF(B13&gt;0,VLOOKUP(B13,Anmälda!_xlnm.Print_Area,5),)</f>
        <v>Raceheart´s MB Mumi</v>
      </c>
      <c r="D13" s="13" t="str">
        <f>IF(B13&gt;0,VLOOKUP(B13,Anmälda!_xlnm.Print_Area,8),)</f>
        <v>T</v>
      </c>
      <c r="E13" s="9">
        <v>9.36</v>
      </c>
      <c r="F13" s="10">
        <v>2</v>
      </c>
      <c r="G13" s="14" t="str">
        <f>IF(B13&gt;0,VLOOKUP(B13,Anmälda!_xlnm.Print_Area,9),)</f>
        <v>Berglund</v>
      </c>
      <c r="H13" s="7" t="str">
        <f>IF(B13&gt;0,VLOOKUP(B13,Anmälda!_xlnm.Print_Area,10),)</f>
        <v>KAL</v>
      </c>
      <c r="I13" s="11"/>
    </row>
    <row r="14" spans="1:9" ht="24.95" customHeight="1" x14ac:dyDescent="0.2">
      <c r="A14" s="7" t="s">
        <v>18</v>
      </c>
      <c r="B14" s="10">
        <v>1420</v>
      </c>
      <c r="C14" s="7" t="str">
        <f>IF(B14&gt;0,VLOOKUP(B14,Anmälda!_xlnm.Print_Area,5),)</f>
        <v>Axrace's Angostura</v>
      </c>
      <c r="D14" s="13" t="str">
        <f>IF(B14&gt;0,VLOOKUP(B14,Anmälda!_xlnm.Print_Area,8),)</f>
        <v>T</v>
      </c>
      <c r="E14" s="9">
        <v>9.7200000000000006</v>
      </c>
      <c r="F14" s="10">
        <v>3</v>
      </c>
      <c r="G14" s="14" t="str">
        <f>IF(B14&gt;0,VLOOKUP(B14,Anmälda!_xlnm.Print_Area,9),)</f>
        <v>Helgesson Jan</v>
      </c>
      <c r="H14" s="7" t="str">
        <f>IF(B14&gt;0,VLOOKUP(B14,Anmälda!_xlnm.Print_Area,10),)</f>
        <v>NOR</v>
      </c>
      <c r="I14" s="8"/>
    </row>
    <row r="15" spans="1:9" ht="24.95" customHeight="1" x14ac:dyDescent="0.2">
      <c r="A15" s="7" t="s">
        <v>19</v>
      </c>
      <c r="B15" s="10"/>
      <c r="C15" s="7">
        <f>IF(B15&gt;0,VLOOKUP(B15,Anmälda!_xlnm.Print_Area,5),)</f>
        <v>0</v>
      </c>
      <c r="D15" s="13">
        <f>IF(B15&gt;0,VLOOKUP(B15,Anmälda!_xlnm.Print_Area,8),)</f>
        <v>0</v>
      </c>
      <c r="E15" s="9"/>
      <c r="F15" s="10"/>
      <c r="G15" s="14">
        <f>IF(B15&gt;0,VLOOKUP(B15,Anmälda!_xlnm.Print_Area,9),)</f>
        <v>0</v>
      </c>
      <c r="H15" s="7">
        <f>IF(B15&gt;0,VLOOKUP(B15,Anmälda!_xlnm.Print_Area,10),)</f>
        <v>0</v>
      </c>
      <c r="I15" s="8"/>
    </row>
    <row r="16" spans="1:9" ht="24.95" customHeight="1" x14ac:dyDescent="0.2">
      <c r="A16" s="2" t="str">
        <f>"HEAT "&amp;MID(A11,6,2)+1</f>
        <v>HEAT 4</v>
      </c>
      <c r="C16" s="4" t="s">
        <v>12</v>
      </c>
    </row>
    <row r="17" spans="1:9" ht="24.95" customHeight="1" x14ac:dyDescent="0.2">
      <c r="A17" s="7" t="s">
        <v>16</v>
      </c>
      <c r="B17" s="10">
        <v>1500</v>
      </c>
      <c r="C17" s="7" t="str">
        <f>IF(B17&gt;0,VLOOKUP(B17,Anmälda!_xlnm.Print_Area,5),)</f>
        <v>Hannemoon HM Magica De Hex</v>
      </c>
      <c r="D17" s="13" t="str">
        <f>IF(B17&gt;0,VLOOKUP(B17,Anmälda!_xlnm.Print_Area,8),)</f>
        <v>T</v>
      </c>
      <c r="E17" s="9">
        <v>9.41</v>
      </c>
      <c r="F17" s="10">
        <v>1</v>
      </c>
      <c r="G17" s="14" t="str">
        <f>IF(B17&gt;0,VLOOKUP(B17,Anmälda!_xlnm.Print_Area,9),)</f>
        <v>Stålhammar Eva</v>
      </c>
      <c r="H17" s="7" t="str">
        <f>IF(B17&gt;0,VLOOKUP(B17,Anmälda!_xlnm.Print_Area,10),)</f>
        <v>KAR</v>
      </c>
      <c r="I17" s="8"/>
    </row>
    <row r="18" spans="1:9" ht="24.95" customHeight="1" x14ac:dyDescent="0.2">
      <c r="A18" s="20" t="s">
        <v>17</v>
      </c>
      <c r="B18" s="22">
        <v>16272</v>
      </c>
      <c r="C18" s="20" t="str">
        <f>IF(B18&gt;0,VLOOKUP(B18,Anmälda!_xlnm.Print_Area,5),)</f>
        <v>Come La Neve Galadriel</v>
      </c>
      <c r="D18" s="74" t="str">
        <f>IF(B18&gt;0,VLOOKUP(B18,Anmälda!_xlnm.Print_Area,8),)</f>
        <v>T</v>
      </c>
      <c r="E18" s="21">
        <v>10.34</v>
      </c>
      <c r="F18" s="22">
        <v>4</v>
      </c>
      <c r="G18" s="75" t="str">
        <f>IF(B18&gt;0,VLOOKUP(B18,Anmälda!_xlnm.Print_Area,9),)</f>
        <v>Sandahl Camilla</v>
      </c>
      <c r="H18" s="20" t="str">
        <f>IF(B18&gt;0,VLOOKUP(B18,Anmälda!_xlnm.Print_Area,10),)</f>
        <v>KAR</v>
      </c>
      <c r="I18" s="76"/>
    </row>
    <row r="19" spans="1:9" ht="24.95" customHeight="1" x14ac:dyDescent="0.2">
      <c r="A19" s="7" t="s">
        <v>18</v>
      </c>
      <c r="B19" s="10">
        <v>1538</v>
      </c>
      <c r="C19" s="7" t="str">
        <f>IF(B19&gt;0,VLOOKUP(B19,Anmälda!_xlnm.Print_Area,5),)</f>
        <v>Sotholmens Unni</v>
      </c>
      <c r="D19" s="13" t="str">
        <f>IF(B19&gt;0,VLOOKUP(B19,Anmälda!_xlnm.Print_Area,8),)</f>
        <v>T</v>
      </c>
      <c r="E19" s="9">
        <v>10.14</v>
      </c>
      <c r="F19" s="10">
        <v>3</v>
      </c>
      <c r="G19" s="14" t="str">
        <f>IF(B19&gt;0,VLOOKUP(B19,Anmälda!_xlnm.Print_Area,9),)</f>
        <v>Björkman Paula</v>
      </c>
      <c r="H19" s="7" t="str">
        <f>IF(B19&gt;0,VLOOKUP(B19,Anmälda!_xlnm.Print_Area,10),)</f>
        <v>KAL</v>
      </c>
      <c r="I19" s="8"/>
    </row>
    <row r="20" spans="1:9" ht="24.75" customHeight="1" x14ac:dyDescent="0.2">
      <c r="A20" s="7" t="s">
        <v>19</v>
      </c>
      <c r="B20" s="10">
        <v>16268</v>
      </c>
      <c r="C20" s="7" t="str">
        <f>IF(B20&gt;0,VLOOKUP(B20,Anmälda!_xlnm.Print_Area,5),)</f>
        <v>Me&amp;MyDogs Glow</v>
      </c>
      <c r="D20" s="13" t="str">
        <f>IF(B20&gt;0,VLOOKUP(B20,Anmälda!_xlnm.Print_Area,8),)</f>
        <v>T</v>
      </c>
      <c r="E20" s="9">
        <v>9.9</v>
      </c>
      <c r="F20" s="10">
        <v>2</v>
      </c>
      <c r="G20" s="14" t="str">
        <f>IF(B20&gt;0,VLOOKUP(B20,Anmälda!_xlnm.Print_Area,9),)</f>
        <v>Simonsson Anette</v>
      </c>
      <c r="H20" s="7" t="str">
        <f>IF(B20&gt;0,VLOOKUP(B20,Anmälda!_xlnm.Print_Area,10),)</f>
        <v>KAR</v>
      </c>
      <c r="I20" s="8"/>
    </row>
    <row r="21" spans="1:9" ht="24.95" customHeight="1" x14ac:dyDescent="0.2">
      <c r="A21" s="2" t="str">
        <f>"HEAT "&amp;MID(A16,6,2)+1</f>
        <v>HEAT 5</v>
      </c>
    </row>
    <row r="22" spans="1:9" ht="24.95" customHeight="1" x14ac:dyDescent="0.2">
      <c r="A22" s="7" t="s">
        <v>16</v>
      </c>
      <c r="B22" s="10">
        <v>1533</v>
      </c>
      <c r="C22" s="7" t="str">
        <f>IF(B22&gt;0,VLOOKUP(B22,Anmälda!_xlnm.Print_Area,5),)</f>
        <v>RaceHearts MB Scarlet</v>
      </c>
      <c r="D22" s="13" t="str">
        <f>IF(B22&gt;0,VLOOKUP(B22,Anmälda!_xlnm.Print_Area,8),)</f>
        <v>T</v>
      </c>
      <c r="E22" s="9">
        <v>9.42</v>
      </c>
      <c r="F22" s="10">
        <v>3</v>
      </c>
      <c r="G22" s="14" t="str">
        <f>IF(B22&gt;0,VLOOKUP(B22,Anmälda!_xlnm.Print_Area,9),)</f>
        <v>Berglund Moa</v>
      </c>
      <c r="H22" s="7" t="str">
        <f>IF(B22&gt;0,VLOOKUP(B22,Anmälda!_xlnm.Print_Area,10),)</f>
        <v>KAL</v>
      </c>
      <c r="I22" s="8"/>
    </row>
    <row r="23" spans="1:9" ht="24.95" customHeight="1" x14ac:dyDescent="0.2">
      <c r="A23" s="7" t="s">
        <v>17</v>
      </c>
      <c r="B23" s="10">
        <v>15222</v>
      </c>
      <c r="C23" s="7" t="str">
        <f>IF(B23&gt;0,VLOOKUP(B23,Anmälda!_xlnm.Print_Area,5),)</f>
        <v>Watch´em What good is Saturday</v>
      </c>
      <c r="D23" s="13" t="str">
        <f>IF(B23&gt;0,VLOOKUP(B23,Anmälda!_xlnm.Print_Area,8),)</f>
        <v>T</v>
      </c>
      <c r="E23" s="9">
        <v>9.14</v>
      </c>
      <c r="F23" s="10">
        <v>1</v>
      </c>
      <c r="G23" s="14" t="str">
        <f>IF(B23&gt;0,VLOOKUP(B23,Anmälda!_xlnm.Print_Area,9),)</f>
        <v xml:space="preserve">Kvist Maria </v>
      </c>
      <c r="H23" s="7" t="str">
        <f>IF(B23&gt;0,VLOOKUP(B23,Anmälda!_xlnm.Print_Area,10),)</f>
        <v>HAL</v>
      </c>
      <c r="I23" s="8"/>
    </row>
    <row r="24" spans="1:9" ht="24.95" customHeight="1" x14ac:dyDescent="0.2">
      <c r="A24" s="7" t="s">
        <v>18</v>
      </c>
      <c r="B24" s="10">
        <v>1534</v>
      </c>
      <c r="C24" s="7" t="str">
        <f>IF(B24&gt;0,VLOOKUP(B24,Anmälda!_xlnm.Print_Area,5),)</f>
        <v>RaceHearts MB Marvel</v>
      </c>
      <c r="D24" s="13" t="str">
        <f>IF(B24&gt;0,VLOOKUP(B24,Anmälda!_xlnm.Print_Area,8),)</f>
        <v>T</v>
      </c>
      <c r="E24" s="9">
        <v>9.2799999999999994</v>
      </c>
      <c r="F24" s="10">
        <v>2</v>
      </c>
      <c r="G24" s="14" t="str">
        <f>IF(B24&gt;0,VLOOKUP(B24,Anmälda!_xlnm.Print_Area,9),)</f>
        <v>Berglund Mike</v>
      </c>
      <c r="H24" s="7" t="str">
        <f>IF(B24&gt;0,VLOOKUP(B24,Anmälda!_xlnm.Print_Area,10),)</f>
        <v>KAL</v>
      </c>
      <c r="I24" s="8"/>
    </row>
    <row r="25" spans="1:9" ht="24.95" customHeight="1" x14ac:dyDescent="0.2">
      <c r="A25" s="7" t="s">
        <v>19</v>
      </c>
      <c r="B25" s="10"/>
      <c r="C25" s="7">
        <f>IF(B25&gt;0,VLOOKUP(B25,Anmälda!_xlnm.Print_Area,5),)</f>
        <v>0</v>
      </c>
      <c r="D25" s="13">
        <f>IF(B25&gt;0,VLOOKUP(B25,Anmälda!_xlnm.Print_Area,8),)</f>
        <v>0</v>
      </c>
      <c r="E25" s="9"/>
      <c r="F25" s="10"/>
      <c r="G25" s="14">
        <f>IF(B25&gt;0,VLOOKUP(B25,Anmälda!_xlnm.Print_Area,9),)</f>
        <v>0</v>
      </c>
      <c r="H25" s="7">
        <f>IF(B25&gt;0,VLOOKUP(B25,Anmälda!_xlnm.Print_Area,10),)</f>
        <v>0</v>
      </c>
      <c r="I25" s="8"/>
    </row>
    <row r="26" spans="1:9" ht="24.95" customHeight="1" x14ac:dyDescent="0.2">
      <c r="A26" s="2" t="str">
        <f>"HEAT "&amp;MID(A21,6,2)+1</f>
        <v>HEAT 6</v>
      </c>
    </row>
    <row r="27" spans="1:9" ht="24.95" customHeight="1" x14ac:dyDescent="0.2">
      <c r="A27" s="7" t="s">
        <v>16</v>
      </c>
      <c r="B27" s="10">
        <v>1498</v>
      </c>
      <c r="C27" s="7" t="str">
        <f>IF(B27&gt;0,VLOOKUP(B27,Anmälda!_xlnm.Print_Area,5),)</f>
        <v>RaceHeart´s MB Maz</v>
      </c>
      <c r="D27" s="13" t="str">
        <f>IF(B27&gt;0,VLOOKUP(B27,Anmälda!_xlnm.Print_Area,8),)</f>
        <v>T</v>
      </c>
      <c r="E27" s="9">
        <v>9.5299999999999994</v>
      </c>
      <c r="F27" s="10">
        <v>3</v>
      </c>
      <c r="G27" s="14" t="str">
        <f>IF(B27&gt;0,VLOOKUP(B27,Anmälda!_xlnm.Print_Area,9),)</f>
        <v>Berglund Mike</v>
      </c>
      <c r="H27" s="7" t="str">
        <f>IF(B27&gt;0,VLOOKUP(B27,Anmälda!_xlnm.Print_Area,10),)</f>
        <v>KAL</v>
      </c>
      <c r="I27" s="8"/>
    </row>
    <row r="28" spans="1:9" ht="24.95" customHeight="1" x14ac:dyDescent="0.2">
      <c r="A28" s="7" t="s">
        <v>17</v>
      </c>
      <c r="B28" s="10">
        <v>1493</v>
      </c>
      <c r="C28" s="7" t="str">
        <f>IF(B28&gt;0,VLOOKUP(B28,Anmälda!_xlnm.Print_Area,5),)</f>
        <v>RaceHeart´s MB Padme</v>
      </c>
      <c r="D28" s="13" t="str">
        <f>IF(B28&gt;0,VLOOKUP(B28,Anmälda!_xlnm.Print_Area,8),)</f>
        <v>T</v>
      </c>
      <c r="E28" s="9">
        <v>9.4700000000000006</v>
      </c>
      <c r="F28" s="10">
        <v>2</v>
      </c>
      <c r="G28" s="14" t="str">
        <f>IF(B28&gt;0,VLOOKUP(B28,Anmälda!_xlnm.Print_Area,9),)</f>
        <v>Johansson Annica</v>
      </c>
      <c r="H28" s="7" t="str">
        <f>IF(B28&gt;0,VLOOKUP(B28,Anmälda!_xlnm.Print_Area,10),)</f>
        <v>KAR</v>
      </c>
      <c r="I28" s="8"/>
    </row>
    <row r="29" spans="1:9" ht="24.95" customHeight="1" x14ac:dyDescent="0.2">
      <c r="A29" s="7" t="s">
        <v>18</v>
      </c>
      <c r="B29" s="10">
        <v>1516</v>
      </c>
      <c r="C29" s="7" t="str">
        <f>IF(B29&gt;0,VLOOKUP(B29,Anmälda!_xlnm.Print_Area,5),)</f>
        <v>RaceHeart's MB Elladora Black</v>
      </c>
      <c r="D29" s="13" t="str">
        <f>IF(B29&gt;0,VLOOKUP(B29,Anmälda!_xlnm.Print_Area,8),)</f>
        <v>T</v>
      </c>
      <c r="E29" s="9">
        <v>9.42</v>
      </c>
      <c r="F29" s="10">
        <v>1</v>
      </c>
      <c r="G29" s="14" t="str">
        <f>IF(B29&gt;0,VLOOKUP(B29,Anmälda!_xlnm.Print_Area,9),)</f>
        <v>Berglund Mike</v>
      </c>
      <c r="H29" s="7" t="str">
        <f>IF(B29&gt;0,VLOOKUP(B29,Anmälda!_xlnm.Print_Area,10),)</f>
        <v>KAL</v>
      </c>
      <c r="I29" s="8"/>
    </row>
    <row r="30" spans="1:9" ht="24.95" customHeight="1" x14ac:dyDescent="0.2">
      <c r="A30" s="7" t="s">
        <v>19</v>
      </c>
      <c r="B30" s="10"/>
      <c r="C30" s="7">
        <f>IF(B30&gt;0,VLOOKUP(B30,Anmälda!_xlnm.Print_Area,5),)</f>
        <v>0</v>
      </c>
      <c r="D30" s="13">
        <f>IF(B30&gt;0,VLOOKUP(B30,Anmälda!_xlnm.Print_Area,8),)</f>
        <v>0</v>
      </c>
      <c r="E30" s="9"/>
      <c r="F30" s="10"/>
      <c r="G30" s="14">
        <f>IF(B30&gt;0,VLOOKUP(B30,Anmälda!_xlnm.Print_Area,9),)</f>
        <v>0</v>
      </c>
      <c r="H30" s="7">
        <f>IF(B30&gt;0,VLOOKUP(B30,Anmälda!_xlnm.Print_Area,10),)</f>
        <v>0</v>
      </c>
      <c r="I30" s="8"/>
    </row>
    <row r="31" spans="1:9" ht="24.95" customHeight="1" x14ac:dyDescent="0.2">
      <c r="A31" s="2" t="str">
        <f>"HEAT "&amp;MID(A26,6,2)+1</f>
        <v>HEAT 7</v>
      </c>
      <c r="E31" s="5" t="s">
        <v>13</v>
      </c>
      <c r="F31" s="6" t="s">
        <v>14</v>
      </c>
      <c r="I31" s="3" t="s">
        <v>20</v>
      </c>
    </row>
    <row r="32" spans="1:9" ht="24.95" customHeight="1" x14ac:dyDescent="0.2">
      <c r="A32" s="7" t="s">
        <v>16</v>
      </c>
      <c r="B32" s="10">
        <v>1537</v>
      </c>
      <c r="C32" s="7" t="str">
        <f>IF(B32&gt;0,VLOOKUP(B32,Anmälda!_xlnm.Print_Area,5),)</f>
        <v>Per-Mobile Golden Star in Black</v>
      </c>
      <c r="D32" s="13" t="str">
        <f>IF(B32&gt;0,VLOOKUP(B32,Anmälda!_xlnm.Print_Area,8),)</f>
        <v>T</v>
      </c>
      <c r="E32" s="9">
        <v>10.35</v>
      </c>
      <c r="F32" s="10">
        <v>2</v>
      </c>
      <c r="G32" s="14" t="str">
        <f>IF(B32&gt;0,VLOOKUP(B32,Anmälda!_xlnm.Print_Area,9),)</f>
        <v>Björkman Paula</v>
      </c>
      <c r="H32" s="7" t="str">
        <f>IF(B32&gt;0,VLOOKUP(B32,Anmälda!_xlnm.Print_Area,10),)</f>
        <v>KAL</v>
      </c>
      <c r="I32" s="8"/>
    </row>
    <row r="33" spans="1:9" ht="24.95" customHeight="1" x14ac:dyDescent="0.2">
      <c r="A33" s="7" t="s">
        <v>17</v>
      </c>
      <c r="B33" s="10">
        <v>1536</v>
      </c>
      <c r="C33" s="7" t="str">
        <f>IF(B33&gt;0,VLOOKUP(B33,Anmälda!_xlnm.Print_Area,5),)</f>
        <v>Stars of Enilorac Gaia</v>
      </c>
      <c r="D33" s="13" t="str">
        <f>IF(B33&gt;0,VLOOKUP(B33,Anmälda!_xlnm.Print_Area,8),)</f>
        <v>T</v>
      </c>
      <c r="E33" s="9">
        <v>10.38</v>
      </c>
      <c r="F33" s="10">
        <v>3</v>
      </c>
      <c r="G33" s="14" t="str">
        <f>IF(B33&gt;0,VLOOKUP(B33,Anmälda!_xlnm.Print_Area,9),)</f>
        <v>Maria Kvist</v>
      </c>
      <c r="H33" s="7" t="str">
        <f>IF(B33&gt;0,VLOOKUP(B33,Anmälda!_xlnm.Print_Area,10),)</f>
        <v>HAL</v>
      </c>
      <c r="I33" s="8"/>
    </row>
    <row r="34" spans="1:9" ht="24.95" customHeight="1" x14ac:dyDescent="0.2">
      <c r="A34" s="7" t="s">
        <v>18</v>
      </c>
      <c r="B34" s="10">
        <v>1515</v>
      </c>
      <c r="C34" s="7" t="str">
        <f>IF(B34&gt;0,VLOOKUP(B34,Anmälda!_xlnm.Print_Area,5),)</f>
        <v>Raceheart's MB Callidora Black</v>
      </c>
      <c r="D34" s="13" t="str">
        <f>IF(B34&gt;0,VLOOKUP(B34,Anmälda!_xlnm.Print_Area,8),)</f>
        <v>T</v>
      </c>
      <c r="E34" s="9">
        <v>9.81</v>
      </c>
      <c r="F34" s="10">
        <v>1</v>
      </c>
      <c r="G34" s="14" t="str">
        <f>IF(B34&gt;0,VLOOKUP(B34,Anmälda!_xlnm.Print_Area,9),)</f>
        <v>Helgesson Jan</v>
      </c>
      <c r="H34" s="7" t="str">
        <f>IF(B34&gt;0,VLOOKUP(B34,Anmälda!_xlnm.Print_Area,10),)</f>
        <v>NOR</v>
      </c>
      <c r="I34" s="8"/>
    </row>
    <row r="35" spans="1:9" ht="24.95" customHeight="1" x14ac:dyDescent="0.2">
      <c r="A35" s="7" t="s">
        <v>19</v>
      </c>
      <c r="B35" s="10"/>
      <c r="C35" s="7">
        <f>IF(B35&gt;0,VLOOKUP(B35,Anmälda!_xlnm.Print_Area,5),)</f>
        <v>0</v>
      </c>
      <c r="D35" s="13">
        <f>IF(B35&gt;0,VLOOKUP(B35,Anmälda!_xlnm.Print_Area,8),)</f>
        <v>0</v>
      </c>
      <c r="E35" s="9"/>
      <c r="F35" s="10"/>
      <c r="G35" s="14">
        <f>IF(B35&gt;0,VLOOKUP(B35,Anmälda!_xlnm.Print_Area,9),)</f>
        <v>0</v>
      </c>
      <c r="H35" s="7">
        <f>IF(B35&gt;0,VLOOKUP(B35,Anmälda!_xlnm.Print_Area,10),)</f>
        <v>0</v>
      </c>
      <c r="I35" s="8"/>
    </row>
    <row r="36" spans="1:9" ht="24.95" customHeight="1" x14ac:dyDescent="0.2">
      <c r="A36" s="2" t="str">
        <f>"HEAT "&amp;MID(A31,6,2)+1</f>
        <v>HEAT 8</v>
      </c>
    </row>
    <row r="37" spans="1:9" ht="24.95" customHeight="1" x14ac:dyDescent="0.2">
      <c r="A37" s="82" t="s">
        <v>16</v>
      </c>
      <c r="B37" s="83">
        <v>1347</v>
      </c>
      <c r="C37" s="82" t="str">
        <f>IF(B37&gt;0,VLOOKUP(B37,Anmälda!_xlnm.Print_Area,5),)</f>
        <v>RaceHeart's MB Elisabeth Swann</v>
      </c>
      <c r="D37" s="84" t="str">
        <f>IF(B37&gt;0,VLOOKUP(B37,Anmälda!_xlnm.Print_Area,8),)</f>
        <v>T</v>
      </c>
      <c r="E37" s="85"/>
      <c r="F37" s="83"/>
      <c r="G37" s="86" t="str">
        <f>IF(B37&gt;0,VLOOKUP(B37,Anmälda!_xlnm.Print_Area,9),)</f>
        <v>Berglund Mike</v>
      </c>
      <c r="H37" s="82" t="str">
        <f>IF(B37&gt;0,VLOOKUP(B37,Anmälda!_xlnm.Print_Area,10),)</f>
        <v>KAL</v>
      </c>
      <c r="I37" s="8" t="s">
        <v>199</v>
      </c>
    </row>
    <row r="38" spans="1:9" ht="24.95" customHeight="1" x14ac:dyDescent="0.2">
      <c r="A38" s="7" t="s">
        <v>17</v>
      </c>
      <c r="B38" s="10">
        <v>1456</v>
      </c>
      <c r="C38" s="7" t="str">
        <f>IF(B38&gt;0,VLOOKUP(B38,Anmälda!_xlnm.Print_Area,5),)</f>
        <v>Me &amp; Mydogs Dot</v>
      </c>
      <c r="D38" s="13" t="str">
        <f>IF(B38&gt;0,VLOOKUP(B38,Anmälda!_xlnm.Print_Area,8),)</f>
        <v>T</v>
      </c>
      <c r="E38" s="9">
        <v>9.7899999999999991</v>
      </c>
      <c r="F38" s="10">
        <v>2</v>
      </c>
      <c r="G38" s="14" t="str">
        <f>IF(B38&gt;0,VLOOKUP(B38,Anmälda!_xlnm.Print_Area,9),)</f>
        <v xml:space="preserve">Wedin Ewa </v>
      </c>
      <c r="H38" s="7" t="str">
        <f>IF(B38&gt;0,VLOOKUP(B38,Anmälda!_xlnm.Print_Area,10),)</f>
        <v>KAR</v>
      </c>
      <c r="I38" s="8"/>
    </row>
    <row r="39" spans="1:9" ht="24.95" customHeight="1" x14ac:dyDescent="0.2">
      <c r="A39" s="7" t="s">
        <v>18</v>
      </c>
      <c r="B39" s="10">
        <v>14288</v>
      </c>
      <c r="C39" s="7" t="str">
        <f>IF(B39&gt;0,VLOOKUP(B39,Anmälda!_xlnm.Print_Area,5),)</f>
        <v>Raceheart´s MB Pumpkin</v>
      </c>
      <c r="D39" s="13" t="str">
        <f>IF(B39&gt;0,VLOOKUP(B39,Anmälda!_xlnm.Print_Area,8),)</f>
        <v>T</v>
      </c>
      <c r="E39" s="9">
        <v>9.5399999999999991</v>
      </c>
      <c r="F39" s="10">
        <v>1</v>
      </c>
      <c r="G39" s="14" t="str">
        <f>IF(B39&gt;0,VLOOKUP(B39,Anmälda!_xlnm.Print_Area,9),)</f>
        <v>Fandrey Jenny</v>
      </c>
      <c r="H39" s="7" t="str">
        <f>IF(B39&gt;0,VLOOKUP(B39,Anmälda!_xlnm.Print_Area,10),)</f>
        <v>KAL</v>
      </c>
      <c r="I39" s="8"/>
    </row>
    <row r="40" spans="1:9" ht="24.95" customHeight="1" x14ac:dyDescent="0.2">
      <c r="A40" s="7" t="s">
        <v>19</v>
      </c>
      <c r="B40" s="10">
        <v>1539</v>
      </c>
      <c r="C40" s="7" t="str">
        <f>IF(B40&gt;0,VLOOKUP(B40,Anmälda!_xlnm.Print_Area,5),)</f>
        <v>Edda- Fjällbrud</v>
      </c>
      <c r="D40" s="13" t="str">
        <f>IF(B40&gt;0,VLOOKUP(B40,Anmälda!_xlnm.Print_Area,8),)</f>
        <v>T</v>
      </c>
      <c r="E40" s="9">
        <v>10.119999999999999</v>
      </c>
      <c r="F40" s="10">
        <v>3</v>
      </c>
      <c r="G40" s="14" t="str">
        <f>IF(B40&gt;0,VLOOKUP(B40,Anmälda!_xlnm.Print_Area,9),)</f>
        <v>Björkman Paula</v>
      </c>
      <c r="H40" s="7" t="str">
        <f>IF(B40&gt;0,VLOOKUP(B40,Anmälda!_xlnm.Print_Area,10),)</f>
        <v>KAL</v>
      </c>
      <c r="I40" s="17"/>
    </row>
    <row r="41" spans="1:9" ht="24.95" hidden="1" customHeight="1" x14ac:dyDescent="0.2">
      <c r="A41" s="2" t="str">
        <f>"HEAT "&amp;MID(A36,6,2)+1</f>
        <v>HEAT 9</v>
      </c>
    </row>
    <row r="42" spans="1:9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13">
        <f>IF(B42&gt;0,VLOOKUP(B42,Anmälda!_xlnm.Print_Area,8),)</f>
        <v>0</v>
      </c>
      <c r="E42" s="9"/>
      <c r="F42" s="10"/>
      <c r="G42" s="14">
        <f>IF(B42&gt;0,VLOOKUP(B42,Anmälda!_xlnm.Print_Area,9),)</f>
        <v>0</v>
      </c>
      <c r="H42" s="7">
        <f>IF(B42&gt;0,VLOOKUP(B42,Anmälda!_xlnm.Print_Area,10),)</f>
        <v>0</v>
      </c>
      <c r="I42" s="8"/>
    </row>
    <row r="43" spans="1:9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13">
        <f>IF(B43&gt;0,VLOOKUP(B43,Anmälda!_xlnm.Print_Area,8),)</f>
        <v>0</v>
      </c>
      <c r="E43" s="9"/>
      <c r="F43" s="10"/>
      <c r="G43" s="14">
        <f>IF(B43&gt;0,VLOOKUP(B43,Anmälda!_xlnm.Print_Area,9),)</f>
        <v>0</v>
      </c>
      <c r="H43" s="7">
        <f>IF(B43&gt;0,VLOOKUP(B43,Anmälda!_xlnm.Print_Area,10),)</f>
        <v>0</v>
      </c>
      <c r="I43" s="8"/>
    </row>
    <row r="44" spans="1:9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13">
        <f>IF(B44&gt;0,VLOOKUP(B44,Anmälda!_xlnm.Print_Area,8),)</f>
        <v>0</v>
      </c>
      <c r="E44" s="9"/>
      <c r="F44" s="10"/>
      <c r="G44" s="14">
        <f>IF(B44&gt;0,VLOOKUP(B44,Anmälda!_xlnm.Print_Area,9),)</f>
        <v>0</v>
      </c>
      <c r="H44" s="7">
        <f>IF(B44&gt;0,VLOOKUP(B44,Anmälda!_xlnm.Print_Area,10),)</f>
        <v>0</v>
      </c>
      <c r="I44" s="8"/>
    </row>
    <row r="45" spans="1:9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13">
        <f>IF(B45&gt;0,VLOOKUP(B45,Anmälda!_xlnm.Print_Area,8),)</f>
        <v>0</v>
      </c>
      <c r="E45" s="9"/>
      <c r="F45" s="10"/>
      <c r="G45" s="14">
        <f>IF(B45&gt;0,VLOOKUP(B45,Anmälda!_xlnm.Print_Area,9),)</f>
        <v>0</v>
      </c>
      <c r="H45" s="7">
        <f>IF(B45&gt;0,VLOOKUP(B45,Anmälda!_xlnm.Print_Area,10),)</f>
        <v>0</v>
      </c>
      <c r="I45" s="8"/>
    </row>
    <row r="46" spans="1:9" ht="24.95" hidden="1" customHeight="1" x14ac:dyDescent="0.2">
      <c r="A46" s="2" t="str">
        <f>"HEAT "&amp;MID(A41,6,2)+1</f>
        <v>HEAT 10</v>
      </c>
    </row>
    <row r="47" spans="1:9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13">
        <f>IF(B47&gt;0,VLOOKUP(B47,Anmälda!_xlnm.Print_Area,8),)</f>
        <v>0</v>
      </c>
      <c r="E47" s="9"/>
      <c r="F47" s="10"/>
      <c r="G47" s="14">
        <f>IF(B47&gt;0,VLOOKUP(B47,Anmälda!_xlnm.Print_Area,9),)</f>
        <v>0</v>
      </c>
      <c r="H47" s="7">
        <f>IF(B47&gt;0,VLOOKUP(B47,Anmälda!_xlnm.Print_Area,10),)</f>
        <v>0</v>
      </c>
      <c r="I47" s="8"/>
    </row>
    <row r="48" spans="1:9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13">
        <f>IF(B48&gt;0,VLOOKUP(B48,Anmälda!_xlnm.Print_Area,8),)</f>
        <v>0</v>
      </c>
      <c r="E48" s="9"/>
      <c r="F48" s="10"/>
      <c r="G48" s="14">
        <f>IF(B48&gt;0,VLOOKUP(B48,Anmälda!_xlnm.Print_Area,9),)</f>
        <v>0</v>
      </c>
      <c r="H48" s="7">
        <f>IF(B48&gt;0,VLOOKUP(B48,Anmälda!_xlnm.Print_Area,10),)</f>
        <v>0</v>
      </c>
      <c r="I48" s="8"/>
    </row>
    <row r="49" spans="1:9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13">
        <f>IF(B49&gt;0,VLOOKUP(B49,Anmälda!_xlnm.Print_Area,8),)</f>
        <v>0</v>
      </c>
      <c r="E49" s="9"/>
      <c r="F49" s="10"/>
      <c r="G49" s="14">
        <f>IF(B49&gt;0,VLOOKUP(B49,Anmälda!_xlnm.Print_Area,9),)</f>
        <v>0</v>
      </c>
      <c r="H49" s="7">
        <f>IF(B49&gt;0,VLOOKUP(B49,Anmälda!_xlnm.Print_Area,10),)</f>
        <v>0</v>
      </c>
      <c r="I49" s="8"/>
    </row>
    <row r="50" spans="1:9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13">
        <f>IF(B50&gt;0,VLOOKUP(B50,Anmälda!_xlnm.Print_Area,8),)</f>
        <v>0</v>
      </c>
      <c r="E50" s="9"/>
      <c r="F50" s="10"/>
      <c r="G50" s="14">
        <f>IF(B50&gt;0,VLOOKUP(B50,Anmälda!_xlnm.Print_Area,9),)</f>
        <v>0</v>
      </c>
      <c r="H50" s="7">
        <f>IF(B50&gt;0,VLOOKUP(B50,Anmälda!_xlnm.Print_Area,10),)</f>
        <v>0</v>
      </c>
      <c r="I50" s="8"/>
    </row>
    <row r="51" spans="1:9" ht="24.95" hidden="1" customHeight="1" x14ac:dyDescent="0.2">
      <c r="A51" s="2" t="str">
        <f>"HEAT "&amp;MID(A46,6,2)+1</f>
        <v>HEAT 11</v>
      </c>
    </row>
    <row r="52" spans="1:9" ht="24.95" hidden="1" customHeight="1" x14ac:dyDescent="0.2">
      <c r="A52" s="7" t="s">
        <v>16</v>
      </c>
      <c r="B52" s="10"/>
      <c r="C52" s="7">
        <f>IF(B52&gt;0,VLOOKUP(B52,Anmälda!_xlnm.Print_Area,5),)</f>
        <v>0</v>
      </c>
      <c r="D52" s="13">
        <f>IF(B52&gt;0,VLOOKUP(B52,Anmälda!_xlnm.Print_Area,8),)</f>
        <v>0</v>
      </c>
      <c r="E52" s="9">
        <v>9.7799999999999994</v>
      </c>
      <c r="F52" s="10">
        <v>3</v>
      </c>
      <c r="G52" s="14">
        <f>IF(B52&gt;0,VLOOKUP(B52,Anmälda!_xlnm.Print_Area,9),)</f>
        <v>0</v>
      </c>
      <c r="H52" s="7">
        <f>IF(B52&gt;0,VLOOKUP(B52,Anmälda!_xlnm.Print_Area,10),)</f>
        <v>0</v>
      </c>
      <c r="I52" s="8"/>
    </row>
    <row r="53" spans="1:9" ht="24.95" hidden="1" customHeight="1" x14ac:dyDescent="0.2">
      <c r="A53" s="7" t="s">
        <v>17</v>
      </c>
      <c r="B53" s="10"/>
      <c r="C53" s="7">
        <f>IF(B53&gt;0,VLOOKUP(B53,Anmälda!_xlnm.Print_Area,5),)</f>
        <v>0</v>
      </c>
      <c r="D53" s="13">
        <f>IF(B53&gt;0,VLOOKUP(B53,Anmälda!_xlnm.Print_Area,8),)</f>
        <v>0</v>
      </c>
      <c r="E53" s="9">
        <v>10.45</v>
      </c>
      <c r="F53" s="10">
        <v>4</v>
      </c>
      <c r="G53" s="14">
        <f>IF(B53&gt;0,VLOOKUP(B53,Anmälda!_xlnm.Print_Area,9),)</f>
        <v>0</v>
      </c>
      <c r="H53" s="7">
        <f>IF(B53&gt;0,VLOOKUP(B53,Anmälda!_xlnm.Print_Area,10),)</f>
        <v>0</v>
      </c>
      <c r="I53" s="8"/>
    </row>
    <row r="54" spans="1:9" ht="24.95" hidden="1" customHeight="1" x14ac:dyDescent="0.2">
      <c r="A54" s="7" t="s">
        <v>18</v>
      </c>
      <c r="B54" s="10"/>
      <c r="C54" s="7">
        <f>IF(B54&gt;0,VLOOKUP(B54,Anmälda!_xlnm.Print_Area,5),)</f>
        <v>0</v>
      </c>
      <c r="D54" s="13">
        <f>IF(B54&gt;0,VLOOKUP(B54,Anmälda!_xlnm.Print_Area,8),)</f>
        <v>0</v>
      </c>
      <c r="E54" s="9">
        <v>9.5399999999999991</v>
      </c>
      <c r="F54" s="10">
        <v>2</v>
      </c>
      <c r="G54" s="14">
        <f>IF(B54&gt;0,VLOOKUP(B54,Anmälda!_xlnm.Print_Area,9),)</f>
        <v>0</v>
      </c>
      <c r="H54" s="7">
        <f>IF(B54&gt;0,VLOOKUP(B54,Anmälda!_xlnm.Print_Area,10),)</f>
        <v>0</v>
      </c>
      <c r="I54" s="8"/>
    </row>
    <row r="55" spans="1:9" ht="24.95" hidden="1" customHeight="1" x14ac:dyDescent="0.2">
      <c r="A55" s="7" t="s">
        <v>19</v>
      </c>
      <c r="B55" s="10"/>
      <c r="C55" s="7">
        <f>IF(B55&gt;0,VLOOKUP(B55,Anmälda!_xlnm.Print_Area,5),)</f>
        <v>0</v>
      </c>
      <c r="D55" s="13">
        <f>IF(B55&gt;0,VLOOKUP(B55,Anmälda!_xlnm.Print_Area,8),)</f>
        <v>0</v>
      </c>
      <c r="E55" s="9">
        <v>9.51</v>
      </c>
      <c r="F55" s="10">
        <v>1</v>
      </c>
      <c r="G55" s="14">
        <f>IF(B55&gt;0,VLOOKUP(B55,Anmälda!_xlnm.Print_Area,9),)</f>
        <v>0</v>
      </c>
      <c r="H55" s="7">
        <f>IF(B55&gt;0,VLOOKUP(B55,Anmälda!_xlnm.Print_Area,10),)</f>
        <v>0</v>
      </c>
      <c r="I55" s="8"/>
    </row>
    <row r="56" spans="1:9" ht="24.95" hidden="1" customHeight="1" x14ac:dyDescent="0.2">
      <c r="A56" s="2" t="str">
        <f>"HEAT "&amp;MID(A51,6,2)+1</f>
        <v>HEAT 12</v>
      </c>
    </row>
    <row r="57" spans="1:9" ht="24.95" hidden="1" customHeight="1" x14ac:dyDescent="0.2">
      <c r="A57" s="7" t="s">
        <v>16</v>
      </c>
      <c r="B57" s="10"/>
      <c r="C57" s="7">
        <f>IF(B57&gt;0,VLOOKUP(B57,Anmälda!_xlnm.Print_Area,5),)</f>
        <v>0</v>
      </c>
      <c r="D57" s="13">
        <f>IF(B57&gt;0,VLOOKUP(B57,Anmälda!_xlnm.Print_Area,8),)</f>
        <v>0</v>
      </c>
      <c r="E57" s="9"/>
      <c r="F57" s="10"/>
      <c r="G57" s="14">
        <f>IF(B57&gt;0,VLOOKUP(B57,Anmälda!_xlnm.Print_Area,9),)</f>
        <v>0</v>
      </c>
      <c r="H57" s="7">
        <f>IF(B57&gt;0,VLOOKUP(B57,Anmälda!_xlnm.Print_Area,10),)</f>
        <v>0</v>
      </c>
      <c r="I57" s="8"/>
    </row>
    <row r="58" spans="1:9" ht="24.95" hidden="1" customHeight="1" x14ac:dyDescent="0.2">
      <c r="A58" s="7" t="s">
        <v>17</v>
      </c>
      <c r="B58" s="10"/>
      <c r="C58" s="7">
        <f>IF(B58&gt;0,VLOOKUP(B58,Anmälda!_xlnm.Print_Area,5),)</f>
        <v>0</v>
      </c>
      <c r="D58" s="13">
        <f>IF(B58&gt;0,VLOOKUP(B58,Anmälda!_xlnm.Print_Area,8),)</f>
        <v>0</v>
      </c>
      <c r="E58" s="9"/>
      <c r="F58" s="10"/>
      <c r="G58" s="14">
        <f>IF(B58&gt;0,VLOOKUP(B58,Anmälda!_xlnm.Print_Area,9),)</f>
        <v>0</v>
      </c>
      <c r="H58" s="7">
        <f>IF(B58&gt;0,VLOOKUP(B58,Anmälda!_xlnm.Print_Area,10),)</f>
        <v>0</v>
      </c>
      <c r="I58" s="8"/>
    </row>
    <row r="59" spans="1:9" ht="24.95" hidden="1" customHeight="1" x14ac:dyDescent="0.2">
      <c r="A59" s="7" t="s">
        <v>18</v>
      </c>
      <c r="B59" s="10"/>
      <c r="C59" s="7">
        <f>IF(B59&gt;0,VLOOKUP(B59,Anmälda!_xlnm.Print_Area,5),)</f>
        <v>0</v>
      </c>
      <c r="D59" s="13">
        <f>IF(B59&gt;0,VLOOKUP(B59,Anmälda!_xlnm.Print_Area,8),)</f>
        <v>0</v>
      </c>
      <c r="E59" s="9"/>
      <c r="F59" s="10"/>
      <c r="G59" s="14">
        <f>IF(B59&gt;0,VLOOKUP(B59,Anmälda!_xlnm.Print_Area,9),)</f>
        <v>0</v>
      </c>
      <c r="H59" s="7">
        <f>IF(B59&gt;0,VLOOKUP(B59,Anmälda!_xlnm.Print_Area,10),)</f>
        <v>0</v>
      </c>
      <c r="I59" s="8"/>
    </row>
    <row r="60" spans="1:9" ht="24.95" hidden="1" customHeight="1" x14ac:dyDescent="0.2">
      <c r="A60" s="7" t="s">
        <v>19</v>
      </c>
      <c r="B60" s="10"/>
      <c r="C60" s="7">
        <f>IF(B60&gt;0,VLOOKUP(B60,Anmälda!_xlnm.Print_Area,5),)</f>
        <v>0</v>
      </c>
      <c r="D60" s="13">
        <f>IF(B60&gt;0,VLOOKUP(B60,Anmälda!_xlnm.Print_Area,8),)</f>
        <v>0</v>
      </c>
      <c r="E60" s="9"/>
      <c r="F60" s="10"/>
      <c r="G60" s="14">
        <f>IF(B60&gt;0,VLOOKUP(B60,Anmälda!_xlnm.Print_Area,9),)</f>
        <v>0</v>
      </c>
      <c r="H60" s="7">
        <f>IF(B60&gt;0,VLOOKUP(B60,Anmälda!_xlnm.Print_Area,10),)</f>
        <v>0</v>
      </c>
      <c r="I60" s="8"/>
    </row>
    <row r="61" spans="1:9" ht="20.100000000000001" hidden="1" customHeight="1" x14ac:dyDescent="0.2">
      <c r="A61" s="2" t="str">
        <f>"HEAT "&amp;MID(A56,6,2)+1</f>
        <v>HEAT 13</v>
      </c>
    </row>
    <row r="62" spans="1:9" ht="20.100000000000001" hidden="1" customHeight="1" x14ac:dyDescent="0.2">
      <c r="A62" s="4" t="s">
        <v>16</v>
      </c>
      <c r="C62" s="4">
        <f>IF(B62&gt;0,VLOOKUP(B62,Anmälda!_xlnm.Print_Area,5),)</f>
        <v>0</v>
      </c>
      <c r="D62" s="12">
        <f>IF(B62&gt;0,VLOOKUP(B62,Anmälda!_xlnm.Print_Area,8),)</f>
        <v>0</v>
      </c>
      <c r="G62" s="15">
        <f>IF(B62&gt;0,VLOOKUP(B62,Anmälda!_xlnm.Print_Area,9),)</f>
        <v>0</v>
      </c>
      <c r="H62" s="4">
        <f>IF(B62&gt;0,VLOOKUP(B62,Anmälda!_xlnm.Print_Area,10),)</f>
        <v>0</v>
      </c>
    </row>
    <row r="63" spans="1:9" ht="20.100000000000001" hidden="1" customHeight="1" x14ac:dyDescent="0.2">
      <c r="A63" s="4" t="s">
        <v>17</v>
      </c>
      <c r="C63" s="4">
        <f>IF(B63&gt;0,VLOOKUP(B63,Anmälda!_xlnm.Print_Area,5),)</f>
        <v>0</v>
      </c>
      <c r="D63" s="12">
        <f>IF(B63&gt;0,VLOOKUP(B63,Anmälda!_xlnm.Print_Area,8),)</f>
        <v>0</v>
      </c>
      <c r="G63" s="15">
        <f>IF(B63&gt;0,VLOOKUP(B63,Anmälda!_xlnm.Print_Area,9),)</f>
        <v>0</v>
      </c>
      <c r="H63" s="4">
        <f>IF(B63&gt;0,VLOOKUP(B63,Anmälda!_xlnm.Print_Area,10),)</f>
        <v>0</v>
      </c>
    </row>
    <row r="64" spans="1:9" ht="20.100000000000001" hidden="1" customHeight="1" x14ac:dyDescent="0.2">
      <c r="A64" s="4" t="s">
        <v>18</v>
      </c>
      <c r="C64" s="4">
        <f>IF(B64&gt;0,VLOOKUP(B64,Anmälda!_xlnm.Print_Area,5),)</f>
        <v>0</v>
      </c>
      <c r="D64" s="12">
        <f>IF(B64&gt;0,VLOOKUP(B64,Anmälda!_xlnm.Print_Area,8),)</f>
        <v>0</v>
      </c>
      <c r="G64" s="15">
        <f>IF(B64&gt;0,VLOOKUP(B64,Anmälda!_xlnm.Print_Area,9),)</f>
        <v>0</v>
      </c>
      <c r="H64" s="4">
        <f>IF(B64&gt;0,VLOOKUP(B64,Anmälda!_xlnm.Print_Area,10),)</f>
        <v>0</v>
      </c>
    </row>
    <row r="65" spans="1:8" ht="20.100000000000001" hidden="1" customHeight="1" x14ac:dyDescent="0.2">
      <c r="A65" s="4" t="s">
        <v>19</v>
      </c>
      <c r="C65" s="4">
        <f>IF(B65&gt;0,VLOOKUP(B65,Anmälda!_xlnm.Print_Area,5),)</f>
        <v>0</v>
      </c>
      <c r="D65" s="12">
        <f>IF(B65&gt;0,VLOOKUP(B65,Anmälda!_xlnm.Print_Area,8),)</f>
        <v>0</v>
      </c>
      <c r="G65" s="15">
        <f>IF(B65&gt;0,VLOOKUP(B65,Anmälda!_xlnm.Print_Area,9),)</f>
        <v>0</v>
      </c>
      <c r="H65" s="4">
        <f>IF(B65&gt;0,VLOOKUP(B65,Anmälda!_xlnm.Print_Area,10),)</f>
        <v>0</v>
      </c>
    </row>
    <row r="66" spans="1:8" ht="20.100000000000001" hidden="1" customHeight="1" x14ac:dyDescent="0.2">
      <c r="A66" s="2" t="str">
        <f>"HEAT "&amp;MID(A61,6,2)+1</f>
        <v>HEAT 14</v>
      </c>
    </row>
    <row r="67" spans="1:8" ht="20.100000000000001" hidden="1" customHeight="1" x14ac:dyDescent="0.2">
      <c r="A67" s="4" t="s">
        <v>16</v>
      </c>
      <c r="C67" s="4">
        <f>IF(B67&gt;0,VLOOKUP(B67,Anmälda!_xlnm.Print_Area,5),)</f>
        <v>0</v>
      </c>
      <c r="D67" s="12">
        <f>IF(B67&gt;0,VLOOKUP(B67,Anmälda!_xlnm.Print_Area,8),)</f>
        <v>0</v>
      </c>
      <c r="G67" s="15">
        <f>IF(B67&gt;0,VLOOKUP(B67,Anmälda!_xlnm.Print_Area,9),)</f>
        <v>0</v>
      </c>
      <c r="H67" s="4">
        <f>IF(B67&gt;0,VLOOKUP(B67,Anmälda!_xlnm.Print_Area,10),)</f>
        <v>0</v>
      </c>
    </row>
    <row r="68" spans="1:8" ht="20.100000000000001" hidden="1" customHeight="1" x14ac:dyDescent="0.2">
      <c r="A68" s="4" t="s">
        <v>17</v>
      </c>
      <c r="C68" s="4">
        <f>IF(B68&gt;0,VLOOKUP(B68,Anmälda!_xlnm.Print_Area,5),)</f>
        <v>0</v>
      </c>
      <c r="D68" s="12">
        <f>IF(B68&gt;0,VLOOKUP(B68,Anmälda!_xlnm.Print_Area,8),)</f>
        <v>0</v>
      </c>
      <c r="G68" s="15">
        <f>IF(B68&gt;0,VLOOKUP(B68,Anmälda!_xlnm.Print_Area,9),)</f>
        <v>0</v>
      </c>
      <c r="H68" s="4">
        <f>IF(B68&gt;0,VLOOKUP(B68,Anmälda!_xlnm.Print_Area,10),)</f>
        <v>0</v>
      </c>
    </row>
    <row r="69" spans="1:8" ht="20.100000000000001" hidden="1" customHeight="1" x14ac:dyDescent="0.2">
      <c r="A69" s="4" t="s">
        <v>18</v>
      </c>
      <c r="C69" s="4">
        <f>IF(B69&gt;0,VLOOKUP(B69,Anmälda!_xlnm.Print_Area,5),)</f>
        <v>0</v>
      </c>
      <c r="D69" s="12">
        <f>IF(B69&gt;0,VLOOKUP(B69,Anmälda!_xlnm.Print_Area,8),)</f>
        <v>0</v>
      </c>
      <c r="G69" s="15">
        <f>IF(B69&gt;0,VLOOKUP(B69,Anmälda!_xlnm.Print_Area,9),)</f>
        <v>0</v>
      </c>
      <c r="H69" s="4">
        <f>IF(B69&gt;0,VLOOKUP(B69,Anmälda!_xlnm.Print_Area,10),)</f>
        <v>0</v>
      </c>
    </row>
    <row r="70" spans="1:8" ht="20.100000000000001" hidden="1" customHeight="1" x14ac:dyDescent="0.2">
      <c r="A70" s="4" t="s">
        <v>19</v>
      </c>
      <c r="C70" s="4">
        <f>IF(B70&gt;0,VLOOKUP(B70,Anmälda!_xlnm.Print_Area,5),)</f>
        <v>0</v>
      </c>
      <c r="D70" s="12">
        <f>IF(B70&gt;0,VLOOKUP(B70,Anmälda!_xlnm.Print_Area,8),)</f>
        <v>0</v>
      </c>
      <c r="G70" s="15">
        <f>IF(B70&gt;0,VLOOKUP(B70,Anmälda!_xlnm.Print_Area,9),)</f>
        <v>0</v>
      </c>
      <c r="H70" s="4">
        <f>IF(B70&gt;0,VLOOKUP(B70,Anmälda!_xlnm.Print_Area,10),)</f>
        <v>0</v>
      </c>
    </row>
    <row r="71" spans="1:8" ht="20.100000000000001" hidden="1" customHeight="1" x14ac:dyDescent="0.2">
      <c r="A71" s="2" t="str">
        <f>"HEAT "&amp;MID(A66,6,2)+1</f>
        <v>HEAT 15</v>
      </c>
    </row>
    <row r="72" spans="1:8" ht="20.100000000000001" hidden="1" customHeight="1" x14ac:dyDescent="0.2">
      <c r="A72" s="4" t="s">
        <v>16</v>
      </c>
      <c r="C72" s="4">
        <f>IF(B72&gt;0,VLOOKUP(B72,Anmälda!_xlnm.Print_Area,5),)</f>
        <v>0</v>
      </c>
      <c r="D72" s="12">
        <f>IF(B72&gt;0,VLOOKUP(B72,Anmälda!_xlnm.Print_Area,8),)</f>
        <v>0</v>
      </c>
      <c r="G72" s="15">
        <f>IF(B72&gt;0,VLOOKUP(B72,Anmälda!_xlnm.Print_Area,9),)</f>
        <v>0</v>
      </c>
      <c r="H72" s="4">
        <f>IF(B72&gt;0,VLOOKUP(B72,Anmälda!_xlnm.Print_Area,10),)</f>
        <v>0</v>
      </c>
    </row>
    <row r="73" spans="1:8" ht="20.100000000000001" hidden="1" customHeight="1" x14ac:dyDescent="0.2">
      <c r="A73" s="4" t="s">
        <v>17</v>
      </c>
      <c r="C73" s="4">
        <f>IF(B73&gt;0,VLOOKUP(B73,Anmälda!_xlnm.Print_Area,5),)</f>
        <v>0</v>
      </c>
      <c r="D73" s="12">
        <f>IF(B73&gt;0,VLOOKUP(B73,Anmälda!_xlnm.Print_Area,8),)</f>
        <v>0</v>
      </c>
      <c r="G73" s="15">
        <f>IF(B73&gt;0,VLOOKUP(B73,Anmälda!_xlnm.Print_Area,9),)</f>
        <v>0</v>
      </c>
      <c r="H73" s="4">
        <f>IF(B73&gt;0,VLOOKUP(B73,Anmälda!_xlnm.Print_Area,10),)</f>
        <v>0</v>
      </c>
    </row>
    <row r="74" spans="1:8" ht="20.100000000000001" hidden="1" customHeight="1" x14ac:dyDescent="0.2">
      <c r="A74" s="4" t="s">
        <v>18</v>
      </c>
      <c r="C74" s="4">
        <f>IF(B74&gt;0,VLOOKUP(B74,Anmälda!_xlnm.Print_Area,5),)</f>
        <v>0</v>
      </c>
      <c r="D74" s="12">
        <f>IF(B74&gt;0,VLOOKUP(B74,Anmälda!_xlnm.Print_Area,8),)</f>
        <v>0</v>
      </c>
      <c r="G74" s="15">
        <f>IF(B74&gt;0,VLOOKUP(B74,Anmälda!_xlnm.Print_Area,9),)</f>
        <v>0</v>
      </c>
      <c r="H74" s="4">
        <f>IF(B74&gt;0,VLOOKUP(B74,Anmälda!_xlnm.Print_Area,10),)</f>
        <v>0</v>
      </c>
    </row>
    <row r="75" spans="1:8" ht="20.100000000000001" hidden="1" customHeight="1" x14ac:dyDescent="0.2">
      <c r="A75" s="4" t="s">
        <v>19</v>
      </c>
      <c r="C75" s="4">
        <f>IF(B75&gt;0,VLOOKUP(B75,Anmälda!_xlnm.Print_Area,5),)</f>
        <v>0</v>
      </c>
      <c r="D75" s="12">
        <f>IF(B75&gt;0,VLOOKUP(B75,Anmälda!_xlnm.Print_Area,8),)</f>
        <v>0</v>
      </c>
      <c r="G75" s="15">
        <f>IF(B75&gt;0,VLOOKUP(B75,Anmälda!_xlnm.Print_Area,9),)</f>
        <v>0</v>
      </c>
      <c r="H75" s="4">
        <f>IF(B75&gt;0,VLOOKUP(B75,Anmälda!_xlnm.Print_Area,10),)</f>
        <v>0</v>
      </c>
    </row>
    <row r="76" spans="1:8" ht="20.100000000000001" hidden="1" customHeight="1" x14ac:dyDescent="0.2">
      <c r="A76" s="2" t="str">
        <f>"HEAT "&amp;MID(A71,6,2)+1</f>
        <v>HEAT 16</v>
      </c>
    </row>
    <row r="77" spans="1:8" ht="20.100000000000001" hidden="1" customHeight="1" x14ac:dyDescent="0.2">
      <c r="A77" s="4" t="s">
        <v>16</v>
      </c>
      <c r="C77" s="4">
        <f>IF(B77&gt;0,VLOOKUP(B77,Anmälda!_xlnm.Print_Area,5),)</f>
        <v>0</v>
      </c>
      <c r="D77" s="12">
        <f>IF(B77&gt;0,VLOOKUP(B77,Anmälda!_xlnm.Print_Area,8),)</f>
        <v>0</v>
      </c>
      <c r="G77" s="15">
        <f>IF(B77&gt;0,VLOOKUP(B77,Anmälda!_xlnm.Print_Area,9),)</f>
        <v>0</v>
      </c>
      <c r="H77" s="4">
        <f>IF(B77&gt;0,VLOOKUP(B77,Anmälda!_xlnm.Print_Area,10),)</f>
        <v>0</v>
      </c>
    </row>
    <row r="78" spans="1:8" ht="20.100000000000001" hidden="1" customHeight="1" x14ac:dyDescent="0.2">
      <c r="A78" s="4" t="s">
        <v>17</v>
      </c>
      <c r="C78" s="4">
        <f>IF(B78&gt;0,VLOOKUP(B78,Anmälda!_xlnm.Print_Area,5),)</f>
        <v>0</v>
      </c>
      <c r="D78" s="12">
        <f>IF(B78&gt;0,VLOOKUP(B78,Anmälda!_xlnm.Print_Area,8),)</f>
        <v>0</v>
      </c>
      <c r="G78" s="15">
        <f>IF(B78&gt;0,VLOOKUP(B78,Anmälda!_xlnm.Print_Area,9),)</f>
        <v>0</v>
      </c>
      <c r="H78" s="4">
        <f>IF(B78&gt;0,VLOOKUP(B78,Anmälda!_xlnm.Print_Area,10),)</f>
        <v>0</v>
      </c>
    </row>
    <row r="79" spans="1:8" ht="20.100000000000001" hidden="1" customHeight="1" x14ac:dyDescent="0.2">
      <c r="A79" s="4" t="s">
        <v>18</v>
      </c>
      <c r="C79" s="4">
        <f>IF(B79&gt;0,VLOOKUP(B79,Anmälda!_xlnm.Print_Area,5),)</f>
        <v>0</v>
      </c>
      <c r="D79" s="12">
        <f>IF(B79&gt;0,VLOOKUP(B79,Anmälda!_xlnm.Print_Area,8),)</f>
        <v>0</v>
      </c>
      <c r="G79" s="15">
        <f>IF(B79&gt;0,VLOOKUP(B79,Anmälda!_xlnm.Print_Area,9),)</f>
        <v>0</v>
      </c>
      <c r="H79" s="4">
        <f>IF(B79&gt;0,VLOOKUP(B79,Anmälda!_xlnm.Print_Area,10),)</f>
        <v>0</v>
      </c>
    </row>
    <row r="80" spans="1:8" ht="20.100000000000001" hidden="1" customHeight="1" x14ac:dyDescent="0.2">
      <c r="A80" s="4" t="s">
        <v>19</v>
      </c>
      <c r="C80" s="4">
        <f>IF(B80&gt;0,VLOOKUP(B80,Anmälda!_xlnm.Print_Area,5),)</f>
        <v>0</v>
      </c>
      <c r="D80" s="12">
        <f>IF(B80&gt;0,VLOOKUP(B80,Anmälda!_xlnm.Print_Area,8),)</f>
        <v>0</v>
      </c>
      <c r="G80" s="15">
        <f>IF(B80&gt;0,VLOOKUP(B80,Anmälda!_xlnm.Print_Area,9),)</f>
        <v>0</v>
      </c>
      <c r="H80" s="4">
        <f>IF(B80&gt;0,VLOOKUP(B80,Anmälda!_xlnm.Print_Area,10),)</f>
        <v>0</v>
      </c>
    </row>
    <row r="81" spans="1:8" ht="20.100000000000001" hidden="1" customHeight="1" x14ac:dyDescent="0.2">
      <c r="A81" s="2" t="str">
        <f>"HEAT "&amp;MID(A76,6,2)+1</f>
        <v>HEAT 17</v>
      </c>
    </row>
    <row r="82" spans="1:8" ht="20.100000000000001" hidden="1" customHeight="1" x14ac:dyDescent="0.2">
      <c r="A82" s="4" t="s">
        <v>16</v>
      </c>
      <c r="C82" s="4">
        <f>IF(B82&gt;0,VLOOKUP(B82,Anmälda!_xlnm.Print_Area,5),)</f>
        <v>0</v>
      </c>
      <c r="D82" s="12">
        <f>IF(B82&gt;0,VLOOKUP(B82,Anmälda!_xlnm.Print_Area,8),)</f>
        <v>0</v>
      </c>
      <c r="G82" s="15">
        <f>IF(B82&gt;0,VLOOKUP(B82,Anmälda!_xlnm.Print_Area,9),)</f>
        <v>0</v>
      </c>
      <c r="H82" s="4">
        <f>IF(B82&gt;0,VLOOKUP(B82,Anmälda!_xlnm.Print_Area,10),)</f>
        <v>0</v>
      </c>
    </row>
    <row r="83" spans="1:8" ht="20.100000000000001" hidden="1" customHeight="1" x14ac:dyDescent="0.2">
      <c r="A83" s="4" t="s">
        <v>17</v>
      </c>
      <c r="C83" s="4">
        <f>IF(B83&gt;0,VLOOKUP(B83,Anmälda!_xlnm.Print_Area,5),)</f>
        <v>0</v>
      </c>
      <c r="D83" s="12">
        <f>IF(B83&gt;0,VLOOKUP(B83,Anmälda!_xlnm.Print_Area,8),)</f>
        <v>0</v>
      </c>
      <c r="G83" s="15">
        <f>IF(B83&gt;0,VLOOKUP(B83,Anmälda!_xlnm.Print_Area,9),)</f>
        <v>0</v>
      </c>
      <c r="H83" s="4">
        <f>IF(B83&gt;0,VLOOKUP(B83,Anmälda!_xlnm.Print_Area,10),)</f>
        <v>0</v>
      </c>
    </row>
    <row r="84" spans="1:8" ht="20.100000000000001" hidden="1" customHeight="1" x14ac:dyDescent="0.2">
      <c r="A84" s="4" t="s">
        <v>18</v>
      </c>
      <c r="C84" s="4">
        <f>IF(B84&gt;0,VLOOKUP(B84,Anmälda!_xlnm.Print_Area,5),)</f>
        <v>0</v>
      </c>
      <c r="D84" s="12">
        <f>IF(B84&gt;0,VLOOKUP(B84,Anmälda!_xlnm.Print_Area,8),)</f>
        <v>0</v>
      </c>
      <c r="G84" s="15">
        <f>IF(B84&gt;0,VLOOKUP(B84,Anmälda!_xlnm.Print_Area,9),)</f>
        <v>0</v>
      </c>
      <c r="H84" s="4">
        <f>IF(B84&gt;0,VLOOKUP(B84,Anmälda!_xlnm.Print_Area,10),)</f>
        <v>0</v>
      </c>
    </row>
    <row r="85" spans="1:8" ht="20.100000000000001" hidden="1" customHeight="1" x14ac:dyDescent="0.2">
      <c r="A85" s="4" t="s">
        <v>19</v>
      </c>
      <c r="C85" s="4">
        <f>IF(B85&gt;0,VLOOKUP(B85,Anmälda!_xlnm.Print_Area,5),)</f>
        <v>0</v>
      </c>
      <c r="D85" s="12">
        <f>IF(B85&gt;0,VLOOKUP(B85,Anmälda!_xlnm.Print_Area,8),)</f>
        <v>0</v>
      </c>
      <c r="G85" s="15">
        <f>IF(B85&gt;0,VLOOKUP(B85,Anmälda!_xlnm.Print_Area,9),)</f>
        <v>0</v>
      </c>
      <c r="H85" s="4">
        <f>IF(B85&gt;0,VLOOKUP(B85,Anmälda!_xlnm.Print_Area,10),)</f>
        <v>0</v>
      </c>
    </row>
    <row r="86" spans="1:8" ht="20.100000000000001" hidden="1" customHeight="1" x14ac:dyDescent="0.2">
      <c r="A86" s="2" t="str">
        <f>"HEAT "&amp;MID(A81,6,2)+1</f>
        <v>HEAT 18</v>
      </c>
    </row>
    <row r="87" spans="1:8" ht="20.100000000000001" hidden="1" customHeight="1" x14ac:dyDescent="0.2">
      <c r="A87" s="4" t="s">
        <v>16</v>
      </c>
      <c r="C87" s="4">
        <f>IF(B87&gt;0,VLOOKUP(B87,Anmälda!_xlnm.Print_Area,5),)</f>
        <v>0</v>
      </c>
      <c r="D87" s="12">
        <f>IF(B87&gt;0,VLOOKUP(B87,Anmälda!_xlnm.Print_Area,8),)</f>
        <v>0</v>
      </c>
      <c r="G87" s="15">
        <f>IF(B87&gt;0,VLOOKUP(B87,Anmälda!_xlnm.Print_Area,9),)</f>
        <v>0</v>
      </c>
      <c r="H87" s="4">
        <f>IF(B87&gt;0,VLOOKUP(B87,Anmälda!_xlnm.Print_Area,10),)</f>
        <v>0</v>
      </c>
    </row>
    <row r="88" spans="1:8" ht="20.100000000000001" hidden="1" customHeight="1" x14ac:dyDescent="0.2">
      <c r="A88" s="4" t="s">
        <v>17</v>
      </c>
      <c r="C88" s="4">
        <f>IF(B88&gt;0,VLOOKUP(B88,Anmälda!_xlnm.Print_Area,5),)</f>
        <v>0</v>
      </c>
      <c r="D88" s="12">
        <f>IF(B88&gt;0,VLOOKUP(B88,Anmälda!_xlnm.Print_Area,8),)</f>
        <v>0</v>
      </c>
      <c r="G88" s="15">
        <f>IF(B88&gt;0,VLOOKUP(B88,Anmälda!_xlnm.Print_Area,9),)</f>
        <v>0</v>
      </c>
      <c r="H88" s="4">
        <f>IF(B88&gt;0,VLOOKUP(B88,Anmälda!_xlnm.Print_Area,10),)</f>
        <v>0</v>
      </c>
    </row>
    <row r="89" spans="1:8" ht="20.100000000000001" hidden="1" customHeight="1" x14ac:dyDescent="0.2">
      <c r="A89" s="4" t="s">
        <v>18</v>
      </c>
      <c r="C89" s="4">
        <f>IF(B89&gt;0,VLOOKUP(B89,Anmälda!_xlnm.Print_Area,5),)</f>
        <v>0</v>
      </c>
      <c r="D89" s="12">
        <f>IF(B89&gt;0,VLOOKUP(B89,Anmälda!_xlnm.Print_Area,8),)</f>
        <v>0</v>
      </c>
      <c r="G89" s="15">
        <f>IF(B89&gt;0,VLOOKUP(B89,Anmälda!_xlnm.Print_Area,9),)</f>
        <v>0</v>
      </c>
      <c r="H89" s="4">
        <f>IF(B89&gt;0,VLOOKUP(B89,Anmälda!_xlnm.Print_Area,10),)</f>
        <v>0</v>
      </c>
    </row>
    <row r="90" spans="1:8" ht="20.100000000000001" hidden="1" customHeight="1" x14ac:dyDescent="0.2">
      <c r="A90" s="4" t="s">
        <v>19</v>
      </c>
      <c r="C90" s="4">
        <f>IF(B90&gt;0,VLOOKUP(B90,Anmälda!_xlnm.Print_Area,5),)</f>
        <v>0</v>
      </c>
      <c r="D90" s="12">
        <f>IF(B90&gt;0,VLOOKUP(B90,Anmälda!_xlnm.Print_Area,8),)</f>
        <v>0</v>
      </c>
      <c r="G90" s="15">
        <f>IF(B90&gt;0,VLOOKUP(B90,Anmälda!_xlnm.Print_Area,9),)</f>
        <v>0</v>
      </c>
      <c r="H90" s="4">
        <f>IF(B90&gt;0,VLOOKUP(B90,Anmälda!_xlnm.Print_Area,10),)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1 - Tikar</oddHead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56D3-5491-4584-8770-8B50334E628C}">
  <dimension ref="A1:I90"/>
  <sheetViews>
    <sheetView showZeros="0" topLeftCell="A27" zoomScaleNormal="100" workbookViewId="0">
      <selection activeCell="M7" sqref="M7"/>
    </sheetView>
  </sheetViews>
  <sheetFormatPr defaultColWidth="9.140625" defaultRowHeight="20.100000000000001" customHeight="1" x14ac:dyDescent="0.2"/>
  <cols>
    <col min="1" max="1" width="5.7109375" style="4" customWidth="1"/>
    <col min="2" max="2" width="6.5703125" style="6" bestFit="1" customWidth="1"/>
    <col min="3" max="3" width="31.5703125" style="4" bestFit="1" customWidth="1"/>
    <col min="4" max="4" width="3.7109375" style="12" customWidth="1"/>
    <col min="5" max="5" width="7.7109375" style="5" customWidth="1"/>
    <col min="6" max="6" width="4.42578125" style="6" bestFit="1" customWidth="1"/>
    <col min="7" max="7" width="25.85546875" style="15" bestFit="1" customWidth="1"/>
    <col min="8" max="8" width="4.140625" style="4" customWidth="1"/>
    <col min="9" max="9" width="6.7109375" style="3" customWidth="1"/>
    <col min="10" max="16384" width="9.140625" style="4"/>
  </cols>
  <sheetData>
    <row r="1" spans="1:9" ht="24.95" customHeight="1" x14ac:dyDescent="0.2">
      <c r="A1" s="2" t="s">
        <v>15</v>
      </c>
      <c r="E1" s="5" t="s">
        <v>13</v>
      </c>
      <c r="F1" s="6" t="s">
        <v>14</v>
      </c>
      <c r="I1" s="3" t="s">
        <v>20</v>
      </c>
    </row>
    <row r="2" spans="1:9" ht="24.95" customHeight="1" x14ac:dyDescent="0.2">
      <c r="A2" s="7" t="s">
        <v>16</v>
      </c>
      <c r="B2" s="10">
        <v>1365</v>
      </c>
      <c r="C2" s="7" t="str">
        <f>IF(B2&gt;0,VLOOKUP(B2,Anmälda!_xlnm.Print_Area,5),)</f>
        <v>Goat-Wool Zeppelin</v>
      </c>
      <c r="D2" s="13" t="str">
        <f>IF(B2&gt;0,VLOOKUP(B2,Anmälda!_xlnm.Print_Area,8),)</f>
        <v>H</v>
      </c>
      <c r="E2" s="9">
        <v>9.65</v>
      </c>
      <c r="F2" s="10">
        <v>3</v>
      </c>
      <c r="G2" s="14" t="str">
        <f>IF(B2&gt;0,VLOOKUP(B2,Anmälda!_xlnm.Print_Area,9),)</f>
        <v>Sjöberg Monica</v>
      </c>
      <c r="H2" s="7" t="str">
        <f>IF(B2&gt;0,VLOOKUP(B2,Anmälda!_xlnm.Print_Area,10),)</f>
        <v>KAR</v>
      </c>
      <c r="I2" s="8"/>
    </row>
    <row r="3" spans="1:9" ht="24.95" customHeight="1" x14ac:dyDescent="0.2">
      <c r="A3" s="7" t="s">
        <v>17</v>
      </c>
      <c r="B3" s="10">
        <v>1560</v>
      </c>
      <c r="C3" s="7" t="str">
        <f>IF(B3&gt;0,VLOOKUP(B3,Anmälda!_xlnm.Print_Area,5),)</f>
        <v>Hannemoon HM Black Jade</v>
      </c>
      <c r="D3" s="13" t="str">
        <f>IF(B3&gt;0,VLOOKUP(B3,Anmälda!_xlnm.Print_Area,8),)</f>
        <v>H</v>
      </c>
      <c r="E3" s="9">
        <v>9.07</v>
      </c>
      <c r="F3" s="10">
        <v>1</v>
      </c>
      <c r="G3" s="14" t="str">
        <f>IF(B3&gt;0,VLOOKUP(B3,Anmälda!_xlnm.Print_Area,9),)</f>
        <v>Petersson Eva</v>
      </c>
      <c r="H3" s="7" t="str">
        <f>IF(B3&gt;0,VLOOKUP(B3,Anmälda!_xlnm.Print_Area,10),)</f>
        <v>NOR</v>
      </c>
      <c r="I3" s="8"/>
    </row>
    <row r="4" spans="1:9" ht="24.95" customHeight="1" x14ac:dyDescent="0.2">
      <c r="A4" s="7" t="s">
        <v>18</v>
      </c>
      <c r="B4" s="10">
        <v>14287</v>
      </c>
      <c r="C4" s="7" t="str">
        <f>IF(B4&gt;0,VLOOKUP(B4,Anmälda!_xlnm.Print_Area,5),)</f>
        <v>Raceheart´s MB Trick Or Treat</v>
      </c>
      <c r="D4" s="13" t="str">
        <f>IF(B4&gt;0,VLOOKUP(B4,Anmälda!_xlnm.Print_Area,8),)</f>
        <v>H</v>
      </c>
      <c r="E4" s="9">
        <v>9.17</v>
      </c>
      <c r="F4" s="10">
        <v>2</v>
      </c>
      <c r="G4" s="14" t="str">
        <f>IF(B4&gt;0,VLOOKUP(B4,Anmälda!_xlnm.Print_Area,9),)</f>
        <v>Fandrey Alva</v>
      </c>
      <c r="H4" s="7" t="str">
        <f>IF(B4&gt;0,VLOOKUP(B4,Anmälda!_xlnm.Print_Area,10),)</f>
        <v>KAL</v>
      </c>
      <c r="I4" s="8"/>
    </row>
    <row r="5" spans="1:9" ht="24.95" customHeight="1" x14ac:dyDescent="0.2">
      <c r="A5" s="7" t="s">
        <v>19</v>
      </c>
      <c r="B5" s="10"/>
      <c r="C5" s="7">
        <f>IF(B5&gt;0,VLOOKUP(B5,Anmälda!_xlnm.Print_Area,5),)</f>
        <v>0</v>
      </c>
      <c r="D5" s="13">
        <f>IF(B5&gt;0,VLOOKUP(B5,Anmälda!_xlnm.Print_Area,8),)</f>
        <v>0</v>
      </c>
      <c r="E5" s="9"/>
      <c r="F5" s="10"/>
      <c r="G5" s="14">
        <f>IF(B5&gt;0,VLOOKUP(B5,Anmälda!_xlnm.Print_Area,9),)</f>
        <v>0</v>
      </c>
      <c r="H5" s="7">
        <f>IF(B5&gt;0,VLOOKUP(B5,Anmälda!_xlnm.Print_Area,10),)</f>
        <v>0</v>
      </c>
      <c r="I5" s="8"/>
    </row>
    <row r="6" spans="1:9" ht="24.95" customHeight="1" x14ac:dyDescent="0.2">
      <c r="A6" s="2" t="str">
        <f>"HEAT "&amp;MID(A1,6,2)+1</f>
        <v>HEAT 2</v>
      </c>
    </row>
    <row r="7" spans="1:9" ht="24.95" customHeight="1" x14ac:dyDescent="0.2">
      <c r="A7" s="20" t="s">
        <v>16</v>
      </c>
      <c r="B7" s="22">
        <v>16270</v>
      </c>
      <c r="C7" s="20" t="str">
        <f>IF(B7&gt;0,VLOOKUP(B7,Anmälda!_xlnm.Print_Area,5),)</f>
        <v>Nahiniz Affogato Coffe</v>
      </c>
      <c r="D7" s="74" t="str">
        <f>IF(B7&gt;0,VLOOKUP(B7,Anmälda!_xlnm.Print_Area,8),)</f>
        <v>H</v>
      </c>
      <c r="E7" s="21">
        <v>10.119999999999999</v>
      </c>
      <c r="F7" s="22">
        <v>1</v>
      </c>
      <c r="G7" s="75" t="str">
        <f>IF(B7&gt;0,VLOOKUP(B7,Anmälda!_xlnm.Print_Area,9),)</f>
        <v>Nilsson Lena</v>
      </c>
      <c r="H7" s="20" t="str">
        <f>IF(B7&gt;0,VLOOKUP(B7,Anmälda!_xlnm.Print_Area,10),)</f>
        <v>KAR</v>
      </c>
      <c r="I7" s="76"/>
    </row>
    <row r="8" spans="1:9" ht="24.95" customHeight="1" x14ac:dyDescent="0.2">
      <c r="A8" s="7" t="s">
        <v>17</v>
      </c>
      <c r="B8" s="10">
        <v>12281</v>
      </c>
      <c r="C8" s="7" t="str">
        <f>IF(B8&gt;0,VLOOKUP(B8,Anmälda!_xlnm.Print_Area,5),)</f>
        <v>Jelistaz Prince Last Son Of Blue</v>
      </c>
      <c r="D8" s="13" t="str">
        <f>IF(B8&gt;0,VLOOKUP(B8,Anmälda!_xlnm.Print_Area,8),)</f>
        <v>H</v>
      </c>
      <c r="E8" s="9">
        <v>10.44</v>
      </c>
      <c r="F8" s="10">
        <v>3</v>
      </c>
      <c r="G8" s="14" t="str">
        <f>IF(B8&gt;0,VLOOKUP(B8,Anmälda!_xlnm.Print_Area,9),)</f>
        <v>Vadlin Sofia &amp; Hallor Magnus</v>
      </c>
      <c r="H8" s="7" t="str">
        <f>IF(B8&gt;0,VLOOKUP(B8,Anmälda!_xlnm.Print_Area,10),)</f>
        <v>VÄS</v>
      </c>
      <c r="I8" s="8"/>
    </row>
    <row r="9" spans="1:9" ht="24.95" customHeight="1" x14ac:dyDescent="0.2">
      <c r="A9" s="7" t="s">
        <v>18</v>
      </c>
      <c r="B9" s="10">
        <v>15219</v>
      </c>
      <c r="C9" s="7" t="str">
        <f>IF(B9&gt;0,VLOOKUP(B9,Anmälda!_xlnm.Print_Area,5),)</f>
        <v>Dixietown Allt som folk säger</v>
      </c>
      <c r="D9" s="13" t="str">
        <f>IF(B9&gt;0,VLOOKUP(B9,Anmälda!_xlnm.Print_Area,8),)</f>
        <v>H</v>
      </c>
      <c r="E9" s="9">
        <v>10.68</v>
      </c>
      <c r="F9" s="10">
        <v>4</v>
      </c>
      <c r="G9" s="14" t="str">
        <f>IF(B9&gt;0,VLOOKUP(B9,Anmälda!_xlnm.Print_Area,9),)</f>
        <v>Greve Rikke</v>
      </c>
      <c r="H9" s="7" t="str">
        <f>IF(B9&gt;0,VLOOKUP(B9,Anmälda!_xlnm.Print_Area,10),)</f>
        <v>HAL</v>
      </c>
      <c r="I9" s="8"/>
    </row>
    <row r="10" spans="1:9" ht="24.95" customHeight="1" x14ac:dyDescent="0.2">
      <c r="A10" s="20" t="s">
        <v>19</v>
      </c>
      <c r="B10" s="22">
        <v>16274</v>
      </c>
      <c r="C10" s="20" t="str">
        <f>IF(B10&gt;0,VLOOKUP(B10,Anmälda!_xlnm.Print_Area,5),)</f>
        <v>Sigvard</v>
      </c>
      <c r="D10" s="74" t="str">
        <f>IF(B10&gt;0,VLOOKUP(B10,Anmälda!_xlnm.Print_Area,8),)</f>
        <v>H</v>
      </c>
      <c r="E10" s="21">
        <v>10.119999999999999</v>
      </c>
      <c r="F10" s="22">
        <v>1</v>
      </c>
      <c r="G10" s="75" t="str">
        <f>IF(B10&gt;0,VLOOKUP(B10,Anmälda!_xlnm.Print_Area,9),)</f>
        <v>Lundman Eleanor</v>
      </c>
      <c r="H10" s="20" t="str">
        <f>IF(B10&gt;0,VLOOKUP(B10,Anmälda!_xlnm.Print_Area,10),)</f>
        <v>KAR</v>
      </c>
      <c r="I10" s="76"/>
    </row>
    <row r="11" spans="1:9" ht="24.95" customHeight="1" x14ac:dyDescent="0.2">
      <c r="A11" s="2" t="str">
        <f>"HEAT "&amp;MID(A6,6,2)+1</f>
        <v>HEAT 3</v>
      </c>
    </row>
    <row r="12" spans="1:9" ht="24.95" customHeight="1" x14ac:dyDescent="0.2">
      <c r="A12" s="7" t="s">
        <v>16</v>
      </c>
      <c r="B12" s="10">
        <v>1435</v>
      </c>
      <c r="C12" s="7" t="str">
        <f>IF(B12&gt;0,VLOOKUP(B12,Anmälda!_xlnm.Print_Area,5),)</f>
        <v>RaceHeart´s MB Charmander</v>
      </c>
      <c r="D12" s="13" t="str">
        <f>IF(B12&gt;0,VLOOKUP(B12,Anmälda!_xlnm.Print_Area,8),)</f>
        <v>H</v>
      </c>
      <c r="E12" s="9">
        <v>9.24</v>
      </c>
      <c r="F12" s="10">
        <v>1</v>
      </c>
      <c r="G12" s="14" t="str">
        <f>IF(B12&gt;0,VLOOKUP(B12,Anmälda!_xlnm.Print_Area,9),)</f>
        <v>Petersson Eva</v>
      </c>
      <c r="H12" s="7" t="str">
        <f>IF(B12&gt;0,VLOOKUP(B12,Anmälda!_xlnm.Print_Area,10),)</f>
        <v>NOR</v>
      </c>
      <c r="I12" s="8"/>
    </row>
    <row r="13" spans="1:9" ht="24.95" customHeight="1" x14ac:dyDescent="0.2">
      <c r="A13" s="7" t="s">
        <v>17</v>
      </c>
      <c r="B13" s="10">
        <v>1503</v>
      </c>
      <c r="C13" s="7" t="str">
        <f>IF(B13&gt;0,VLOOKUP(B13,Anmälda!_xlnm.Print_Area,5),)</f>
        <v>Hannemoon HM Magneto</v>
      </c>
      <c r="D13" s="13" t="str">
        <f>IF(B13&gt;0,VLOOKUP(B13,Anmälda!_xlnm.Print_Area,8),)</f>
        <v>H</v>
      </c>
      <c r="E13" s="9">
        <v>9.4</v>
      </c>
      <c r="F13" s="10">
        <v>2</v>
      </c>
      <c r="G13" s="14" t="str">
        <f>IF(B13&gt;0,VLOOKUP(B13,Anmälda!_xlnm.Print_Area,9),)</f>
        <v>Andersen Hanne</v>
      </c>
      <c r="H13" s="7" t="str">
        <f>IF(B13&gt;0,VLOOKUP(B13,Anmälda!_xlnm.Print_Area,10),)</f>
        <v>VÄS</v>
      </c>
      <c r="I13" s="11"/>
    </row>
    <row r="14" spans="1:9" ht="24.95" customHeight="1" x14ac:dyDescent="0.2">
      <c r="A14" s="7" t="s">
        <v>18</v>
      </c>
      <c r="B14" s="10">
        <v>1439</v>
      </c>
      <c r="C14" s="7" t="str">
        <f>IF(B14&gt;0,VLOOKUP(B14,Anmälda!_xlnm.Print_Area,5),)</f>
        <v>Axrace's Admiral Rodney</v>
      </c>
      <c r="D14" s="13" t="str">
        <f>IF(B14&gt;0,VLOOKUP(B14,Anmälda!_xlnm.Print_Area,8),)</f>
        <v>H</v>
      </c>
      <c r="E14" s="9">
        <v>9.6199999999999992</v>
      </c>
      <c r="F14" s="10">
        <v>3</v>
      </c>
      <c r="G14" s="14" t="str">
        <f>IF(B14&gt;0,VLOOKUP(B14,Anmälda!_xlnm.Print_Area,9),)</f>
        <v>Nilsson Katarina</v>
      </c>
      <c r="H14" s="7" t="str">
        <f>IF(B14&gt;0,VLOOKUP(B14,Anmälda!_xlnm.Print_Area,10),)</f>
        <v>NOR</v>
      </c>
      <c r="I14" s="8"/>
    </row>
    <row r="15" spans="1:9" ht="24.95" customHeight="1" x14ac:dyDescent="0.2">
      <c r="A15" s="7" t="s">
        <v>19</v>
      </c>
      <c r="B15" s="10"/>
      <c r="C15" s="7">
        <f>IF(B15&gt;0,VLOOKUP(B15,Anmälda!_xlnm.Print_Area,5),)</f>
        <v>0</v>
      </c>
      <c r="D15" s="13">
        <f>IF(B15&gt;0,VLOOKUP(B15,Anmälda!_xlnm.Print_Area,8),)</f>
        <v>0</v>
      </c>
      <c r="E15" s="9"/>
      <c r="F15" s="10"/>
      <c r="G15" s="14">
        <f>IF(B15&gt;0,VLOOKUP(B15,Anmälda!_xlnm.Print_Area,9),)</f>
        <v>0</v>
      </c>
      <c r="H15" s="7">
        <f>IF(B15&gt;0,VLOOKUP(B15,Anmälda!_xlnm.Print_Area,10),)</f>
        <v>0</v>
      </c>
      <c r="I15" s="8"/>
    </row>
    <row r="16" spans="1:9" ht="24.95" customHeight="1" x14ac:dyDescent="0.2">
      <c r="A16" s="2" t="str">
        <f>"HEAT "&amp;MID(A11,6,2)+1</f>
        <v>HEAT 4</v>
      </c>
      <c r="C16" s="4" t="s">
        <v>12</v>
      </c>
    </row>
    <row r="17" spans="1:9" ht="24.95" customHeight="1" x14ac:dyDescent="0.2">
      <c r="A17" s="20" t="s">
        <v>16</v>
      </c>
      <c r="B17" s="22">
        <v>14293</v>
      </c>
      <c r="C17" s="20" t="str">
        <f>IF(B17&gt;0,VLOOKUP(B17,Anmälda!_xlnm.Print_Area,5),)</f>
        <v>Per-Mo'bile King Pin</v>
      </c>
      <c r="D17" s="74" t="str">
        <f>IF(B17&gt;0,VLOOKUP(B17,Anmälda!_xlnm.Print_Area,8),)</f>
        <v>H</v>
      </c>
      <c r="E17" s="21">
        <v>10.45</v>
      </c>
      <c r="F17" s="22">
        <v>2</v>
      </c>
      <c r="G17" s="75" t="str">
        <f>IF(B17&gt;0,VLOOKUP(B17,Anmälda!_xlnm.Print_Area,9),)</f>
        <v>Caesar Peter</v>
      </c>
      <c r="H17" s="20" t="str">
        <f>IF(B17&gt;0,VLOOKUP(B17,Anmälda!_xlnm.Print_Area,10),)</f>
        <v>KAL</v>
      </c>
      <c r="I17" s="76"/>
    </row>
    <row r="18" spans="1:9" ht="24.95" customHeight="1" x14ac:dyDescent="0.2">
      <c r="A18" s="7" t="s">
        <v>17</v>
      </c>
      <c r="B18" s="10">
        <v>16267</v>
      </c>
      <c r="C18" s="7" t="str">
        <f>IF(B18&gt;0,VLOOKUP(B18,Anmälda!_xlnm.Print_Area,5),)</f>
        <v>VG's Nosar Emser</v>
      </c>
      <c r="D18" s="13" t="str">
        <f>IF(B18&gt;0,VLOOKUP(B18,Anmälda!_xlnm.Print_Area,8),)</f>
        <v>H</v>
      </c>
      <c r="E18" s="9">
        <v>9.91</v>
      </c>
      <c r="F18" s="10">
        <v>1</v>
      </c>
      <c r="G18" s="14" t="str">
        <f>IF(B18&gt;0,VLOOKUP(B18,Anmälda!_xlnm.Print_Area,9),)</f>
        <v>Jacobsson Susanne</v>
      </c>
      <c r="H18" s="7" t="str">
        <f>IF(B18&gt;0,VLOOKUP(B18,Anmälda!_xlnm.Print_Area,10),)</f>
        <v>KAR</v>
      </c>
      <c r="I18" s="8"/>
    </row>
    <row r="19" spans="1:9" ht="24.95" customHeight="1" x14ac:dyDescent="0.2">
      <c r="A19" s="7" t="s">
        <v>18</v>
      </c>
      <c r="B19" s="10">
        <v>1362</v>
      </c>
      <c r="C19" s="7" t="str">
        <f>IF(B19&gt;0,VLOOKUP(B19,Anmälda!_xlnm.Print_Area,5),)</f>
        <v xml:space="preserve">Goat-Wools Zappa </v>
      </c>
      <c r="D19" s="13" t="str">
        <f>IF(B19&gt;0,VLOOKUP(B19,Anmälda!_xlnm.Print_Area,8),)</f>
        <v>H</v>
      </c>
      <c r="E19" s="9">
        <v>10.47</v>
      </c>
      <c r="F19" s="10">
        <v>3</v>
      </c>
      <c r="G19" s="14" t="str">
        <f>IF(B19&gt;0,VLOOKUP(B19,Anmälda!_xlnm.Print_Area,9),)</f>
        <v>Petersson Eva</v>
      </c>
      <c r="H19" s="7" t="str">
        <f>IF(B19&gt;0,VLOOKUP(B19,Anmälda!_xlnm.Print_Area,10),)</f>
        <v>NOR</v>
      </c>
      <c r="I19" s="8"/>
    </row>
    <row r="20" spans="1:9" ht="24.75" customHeight="1" x14ac:dyDescent="0.2">
      <c r="A20" s="7" t="s">
        <v>19</v>
      </c>
      <c r="B20" s="10"/>
      <c r="C20" s="7">
        <f>IF(B20&gt;0,VLOOKUP(B20,Anmälda!_xlnm.Print_Area,5),)</f>
        <v>0</v>
      </c>
      <c r="D20" s="13">
        <f>IF(B20&gt;0,VLOOKUP(B20,Anmälda!_xlnm.Print_Area,8),)</f>
        <v>0</v>
      </c>
      <c r="E20" s="9"/>
      <c r="F20" s="10"/>
      <c r="G20" s="14">
        <f>IF(B20&gt;0,VLOOKUP(B20,Anmälda!_xlnm.Print_Area,9),)</f>
        <v>0</v>
      </c>
      <c r="H20" s="7">
        <f>IF(B20&gt;0,VLOOKUP(B20,Anmälda!_xlnm.Print_Area,10),)</f>
        <v>0</v>
      </c>
      <c r="I20" s="8"/>
    </row>
    <row r="21" spans="1:9" ht="24.95" customHeight="1" x14ac:dyDescent="0.2">
      <c r="A21" s="2" t="str">
        <f>"HEAT "&amp;MID(A16,6,2)+1</f>
        <v>HEAT 5</v>
      </c>
    </row>
    <row r="22" spans="1:9" ht="24.95" customHeight="1" x14ac:dyDescent="0.2">
      <c r="A22" s="7" t="s">
        <v>16</v>
      </c>
      <c r="B22" s="10">
        <v>1511</v>
      </c>
      <c r="C22" s="7" t="str">
        <f>IF(B22&gt;0,VLOOKUP(B22,Anmälda!_xlnm.Print_Area,5),)</f>
        <v>Raceheart´s MB Chewbacca</v>
      </c>
      <c r="D22" s="13" t="str">
        <f>IF(B22&gt;0,VLOOKUP(B22,Anmälda!_xlnm.Print_Area,8),)</f>
        <v>H</v>
      </c>
      <c r="E22" s="9">
        <v>9.34</v>
      </c>
      <c r="F22" s="10">
        <v>1</v>
      </c>
      <c r="G22" s="14" t="str">
        <f>IF(B22&gt;0,VLOOKUP(B22,Anmälda!_xlnm.Print_Area,9),)</f>
        <v>Carlsson Rigmor</v>
      </c>
      <c r="H22" s="7" t="str">
        <f>IF(B22&gt;0,VLOOKUP(B22,Anmälda!_xlnm.Print_Area,10),)</f>
        <v>HAL</v>
      </c>
      <c r="I22" s="8"/>
    </row>
    <row r="23" spans="1:9" ht="24.95" customHeight="1" x14ac:dyDescent="0.2">
      <c r="A23" s="7" t="s">
        <v>17</v>
      </c>
      <c r="B23" s="10">
        <v>1502</v>
      </c>
      <c r="C23" s="7" t="str">
        <f>IF(B23&gt;0,VLOOKUP(B23,Anmälda!_xlnm.Print_Area,5),)</f>
        <v>Hannemoon HM Gargamel</v>
      </c>
      <c r="D23" s="13" t="str">
        <f>IF(B23&gt;0,VLOOKUP(B23,Anmälda!_xlnm.Print_Area,8),)</f>
        <v>H</v>
      </c>
      <c r="E23" s="9">
        <v>9.6999999999999993</v>
      </c>
      <c r="F23" s="10">
        <v>3</v>
      </c>
      <c r="G23" s="14" t="str">
        <f>IF(B23&gt;0,VLOOKUP(B23,Anmälda!_xlnm.Print_Area,9),)</f>
        <v>Andersen Hanne</v>
      </c>
      <c r="H23" s="7" t="str">
        <f>IF(B23&gt;0,VLOOKUP(B23,Anmälda!_xlnm.Print_Area,10),)</f>
        <v>VÄS</v>
      </c>
      <c r="I23" s="8"/>
    </row>
    <row r="24" spans="1:9" ht="24.95" customHeight="1" x14ac:dyDescent="0.2">
      <c r="A24" s="7" t="s">
        <v>18</v>
      </c>
      <c r="B24" s="10">
        <v>1553</v>
      </c>
      <c r="C24" s="7" t="str">
        <f>IF(B24&gt;0,VLOOKUP(B24,Anmälda!_xlnm.Print_Area,5),)</f>
        <v>Goat-Wool Bowmore</v>
      </c>
      <c r="D24" s="13" t="str">
        <f>IF(B24&gt;0,VLOOKUP(B24,Anmälda!_xlnm.Print_Area,8),)</f>
        <v>H</v>
      </c>
      <c r="E24" s="9">
        <v>9.49</v>
      </c>
      <c r="F24" s="10">
        <v>2</v>
      </c>
      <c r="G24" s="14" t="str">
        <f>IF(B24&gt;0,VLOOKUP(B24,Anmälda!_xlnm.Print_Area,9),)</f>
        <v>Nilsson Katarina</v>
      </c>
      <c r="H24" s="7" t="str">
        <f>IF(B24&gt;0,VLOOKUP(B24,Anmälda!_xlnm.Print_Area,10),)</f>
        <v>NOR</v>
      </c>
      <c r="I24" s="8"/>
    </row>
    <row r="25" spans="1:9" ht="24.95" customHeight="1" x14ac:dyDescent="0.2">
      <c r="A25" s="7" t="s">
        <v>19</v>
      </c>
      <c r="B25" s="10"/>
      <c r="C25" s="7">
        <f>IF(B25&gt;0,VLOOKUP(B25,Anmälda!_xlnm.Print_Area,5),)</f>
        <v>0</v>
      </c>
      <c r="D25" s="13">
        <f>IF(B25&gt;0,VLOOKUP(B25,Anmälda!_xlnm.Print_Area,8),)</f>
        <v>0</v>
      </c>
      <c r="E25" s="9"/>
      <c r="F25" s="10"/>
      <c r="G25" s="14">
        <f>IF(B25&gt;0,VLOOKUP(B25,Anmälda!_xlnm.Print_Area,9),)</f>
        <v>0</v>
      </c>
      <c r="H25" s="7">
        <f>IF(B25&gt;0,VLOOKUP(B25,Anmälda!_xlnm.Print_Area,10),)</f>
        <v>0</v>
      </c>
      <c r="I25" s="8"/>
    </row>
    <row r="26" spans="1:9" ht="24.95" customHeight="1" x14ac:dyDescent="0.2">
      <c r="A26" s="2" t="str">
        <f>"HEAT "&amp;MID(A21,6,2)+1</f>
        <v>HEAT 6</v>
      </c>
    </row>
    <row r="27" spans="1:9" ht="24.95" customHeight="1" x14ac:dyDescent="0.2">
      <c r="A27" s="20" t="s">
        <v>16</v>
      </c>
      <c r="B27" s="22">
        <v>16271</v>
      </c>
      <c r="C27" s="20" t="str">
        <f>IF(B27&gt;0,VLOOKUP(B27,Anmälda!_xlnm.Print_Area,5),)</f>
        <v>Nahiniz Miltonia Orchid</v>
      </c>
      <c r="D27" s="74" t="str">
        <f>IF(B27&gt;0,VLOOKUP(B27,Anmälda!_xlnm.Print_Area,8),)</f>
        <v>H</v>
      </c>
      <c r="E27" s="21">
        <v>10.11</v>
      </c>
      <c r="F27" s="22">
        <v>4</v>
      </c>
      <c r="G27" s="75" t="str">
        <f>IF(B27&gt;0,VLOOKUP(B27,Anmälda!_xlnm.Print_Area,9),)</f>
        <v>Worén Felix</v>
      </c>
      <c r="H27" s="20" t="str">
        <f>IF(B27&gt;0,VLOOKUP(B27,Anmälda!_xlnm.Print_Area,10),)</f>
        <v>KAR</v>
      </c>
      <c r="I27" s="76"/>
    </row>
    <row r="28" spans="1:9" ht="24.95" customHeight="1" x14ac:dyDescent="0.2">
      <c r="A28" s="7" t="s">
        <v>17</v>
      </c>
      <c r="B28" s="10">
        <v>1506</v>
      </c>
      <c r="C28" s="7" t="str">
        <f>IF(B28&gt;0,VLOOKUP(B28,Anmälda!_xlnm.Print_Area,5),)</f>
        <v>Crazy Owl´s Björn Järnsida</v>
      </c>
      <c r="D28" s="13" t="str">
        <f>IF(B28&gt;0,VLOOKUP(B28,Anmälda!_xlnm.Print_Area,8),)</f>
        <v>H</v>
      </c>
      <c r="E28" s="9">
        <v>9.58</v>
      </c>
      <c r="F28" s="10">
        <v>1</v>
      </c>
      <c r="G28" s="14" t="str">
        <f>IF(B28&gt;0,VLOOKUP(B28,Anmälda!_xlnm.Print_Area,9),)</f>
        <v>Sjöberg Monica</v>
      </c>
      <c r="H28" s="7" t="str">
        <f>IF(B28&gt;0,VLOOKUP(B28,Anmälda!_xlnm.Print_Area,10),)</f>
        <v>KAR</v>
      </c>
      <c r="I28" s="8"/>
    </row>
    <row r="29" spans="1:9" ht="24.95" customHeight="1" x14ac:dyDescent="0.2">
      <c r="A29" s="7" t="s">
        <v>18</v>
      </c>
      <c r="B29" s="10">
        <v>15220</v>
      </c>
      <c r="C29" s="7" t="str">
        <f>IF(B29&gt;0,VLOOKUP(B29,Anmälda!_xlnm.Print_Area,5),)</f>
        <v>Dixietown Landsortsgrabb</v>
      </c>
      <c r="D29" s="13" t="str">
        <f>IF(B29&gt;0,VLOOKUP(B29,Anmälda!_xlnm.Print_Area,8),)</f>
        <v>H</v>
      </c>
      <c r="E29" s="9">
        <v>9.7899999999999991</v>
      </c>
      <c r="F29" s="10">
        <v>2</v>
      </c>
      <c r="G29" s="14" t="str">
        <f>IF(B29&gt;0,VLOOKUP(B29,Anmälda!_xlnm.Print_Area,9),)</f>
        <v>Jennie Andreasson</v>
      </c>
      <c r="H29" s="7" t="str">
        <f>IF(B29&gt;0,VLOOKUP(B29,Anmälda!_xlnm.Print_Area,10),)</f>
        <v>HAL</v>
      </c>
      <c r="I29" s="8"/>
    </row>
    <row r="30" spans="1:9" ht="24.95" customHeight="1" x14ac:dyDescent="0.2">
      <c r="A30" s="20" t="s">
        <v>19</v>
      </c>
      <c r="B30" s="22">
        <v>14924</v>
      </c>
      <c r="C30" s="20" t="str">
        <f>IF(B30&gt;0,VLOOKUP(B30,Anmälda!_xlnm.Print_Area,5),)</f>
        <v>Per-Mo'bile Oscar Of The Old Way</v>
      </c>
      <c r="D30" s="74" t="str">
        <f>IF(B30&gt;0,VLOOKUP(B30,Anmälda!_xlnm.Print_Area,8),)</f>
        <v>H</v>
      </c>
      <c r="E30" s="21">
        <v>9.82</v>
      </c>
      <c r="F30" s="22">
        <v>3</v>
      </c>
      <c r="G30" s="75" t="str">
        <f>IF(B30&gt;0,VLOOKUP(B30,Anmälda!_xlnm.Print_Area,9),)</f>
        <v>Caesar Peter</v>
      </c>
      <c r="H30" s="20" t="str">
        <f>IF(B30&gt;0,VLOOKUP(B30,Anmälda!_xlnm.Print_Area,10),)</f>
        <v>KAL</v>
      </c>
      <c r="I30" s="76"/>
    </row>
    <row r="31" spans="1:9" ht="24.95" customHeight="1" x14ac:dyDescent="0.2">
      <c r="A31" s="2" t="str">
        <f>"HEAT "&amp;MID(A26,6,2)+1</f>
        <v>HEAT 7</v>
      </c>
      <c r="E31" s="5" t="s">
        <v>13</v>
      </c>
      <c r="F31" s="6" t="s">
        <v>14</v>
      </c>
      <c r="I31" s="3" t="s">
        <v>20</v>
      </c>
    </row>
    <row r="32" spans="1:9" ht="24.95" customHeight="1" x14ac:dyDescent="0.2">
      <c r="A32" s="7" t="s">
        <v>16</v>
      </c>
      <c r="B32" s="10">
        <v>1566</v>
      </c>
      <c r="C32" s="7" t="str">
        <f>IF(B32&gt;0,VLOOKUP(B32,Anmälda!_xlnm.Print_Area,5),)</f>
        <v>Hannemoon HM Galearis</v>
      </c>
      <c r="D32" s="13" t="str">
        <f>IF(B32&gt;0,VLOOKUP(B32,Anmälda!_xlnm.Print_Area,8),)</f>
        <v>H</v>
      </c>
      <c r="E32" s="9">
        <v>8.92</v>
      </c>
      <c r="F32" s="10">
        <v>1</v>
      </c>
      <c r="G32" s="14" t="str">
        <f>IF(B32&gt;0,VLOOKUP(B32,Anmälda!_xlnm.Print_Area,9),)</f>
        <v>Andersen Hanne</v>
      </c>
      <c r="H32" s="7" t="str">
        <f>IF(B32&gt;0,VLOOKUP(B32,Anmälda!_xlnm.Print_Area,10),)</f>
        <v>VÄS</v>
      </c>
      <c r="I32" s="8"/>
    </row>
    <row r="33" spans="1:9" ht="24.95" customHeight="1" x14ac:dyDescent="0.2">
      <c r="A33" s="7" t="s">
        <v>17</v>
      </c>
      <c r="B33" s="10">
        <v>13327</v>
      </c>
      <c r="C33" s="7" t="str">
        <f>IF(B33&gt;0,VLOOKUP(B33,Anmälda!_xlnm.Print_Area,5),)</f>
        <v>RaceHeart's MB Hocus Pocus</v>
      </c>
      <c r="D33" s="13" t="str">
        <f>IF(B33&gt;0,VLOOKUP(B33,Anmälda!_xlnm.Print_Area,8),)</f>
        <v>H</v>
      </c>
      <c r="E33" s="9">
        <v>9.3800000000000008</v>
      </c>
      <c r="F33" s="10">
        <v>2</v>
      </c>
      <c r="G33" s="14" t="str">
        <f>IF(B33&gt;0,VLOOKUP(B33,Anmälda!_xlnm.Print_Area,9),)</f>
        <v>Nilsson Katarina</v>
      </c>
      <c r="H33" s="7" t="str">
        <f>IF(B33&gt;0,VLOOKUP(B33,Anmälda!_xlnm.Print_Area,10),)</f>
        <v>NOR</v>
      </c>
      <c r="I33" s="8"/>
    </row>
    <row r="34" spans="1:9" ht="24.95" customHeight="1" x14ac:dyDescent="0.2">
      <c r="A34" s="7" t="s">
        <v>18</v>
      </c>
      <c r="B34" s="10">
        <v>1494</v>
      </c>
      <c r="C34" s="7" t="str">
        <f>IF(B34&gt;0,VLOOKUP(B34,Anmälda!_xlnm.Print_Area,5),)</f>
        <v>Hannemoon HM Shere Khan</v>
      </c>
      <c r="D34" s="13" t="str">
        <f>IF(B34&gt;0,VLOOKUP(B34,Anmälda!_xlnm.Print_Area,8),)</f>
        <v>H</v>
      </c>
      <c r="E34" s="9">
        <v>9.39</v>
      </c>
      <c r="F34" s="10">
        <v>3</v>
      </c>
      <c r="G34" s="14" t="str">
        <f>IF(B34&gt;0,VLOOKUP(B34,Anmälda!_xlnm.Print_Area,9),)</f>
        <v>Petersson Eva</v>
      </c>
      <c r="H34" s="7" t="str">
        <f>IF(B34&gt;0,VLOOKUP(B34,Anmälda!_xlnm.Print_Area,10),)</f>
        <v>NOR</v>
      </c>
      <c r="I34" s="8"/>
    </row>
    <row r="35" spans="1:9" ht="24.95" customHeight="1" x14ac:dyDescent="0.2">
      <c r="A35" s="7" t="s">
        <v>19</v>
      </c>
      <c r="B35" s="10"/>
      <c r="C35" s="7">
        <f>IF(B35&gt;0,VLOOKUP(B35,Anmälda!_xlnm.Print_Area,5),)</f>
        <v>0</v>
      </c>
      <c r="D35" s="13">
        <f>IF(B35&gt;0,VLOOKUP(B35,Anmälda!_xlnm.Print_Area,8),)</f>
        <v>0</v>
      </c>
      <c r="E35" s="9"/>
      <c r="F35" s="10"/>
      <c r="G35" s="14">
        <f>IF(B35&gt;0,VLOOKUP(B35,Anmälda!_xlnm.Print_Area,9),)</f>
        <v>0</v>
      </c>
      <c r="H35" s="7">
        <f>IF(B35&gt;0,VLOOKUP(B35,Anmälda!_xlnm.Print_Area,10),)</f>
        <v>0</v>
      </c>
      <c r="I35" s="8"/>
    </row>
    <row r="36" spans="1:9" ht="24.95" hidden="1" customHeight="1" x14ac:dyDescent="0.2">
      <c r="A36" s="2" t="str">
        <f>"HEAT "&amp;MID(A31,6,2)+1</f>
        <v>HEAT 8</v>
      </c>
    </row>
    <row r="37" spans="1:9" ht="24.95" hidden="1" customHeight="1" x14ac:dyDescent="0.2">
      <c r="A37" s="7" t="s">
        <v>16</v>
      </c>
      <c r="B37" s="10"/>
      <c r="C37" s="7">
        <f>IF(B37&gt;0,VLOOKUP(B37,Anmälda!_xlnm.Print_Area,5),)</f>
        <v>0</v>
      </c>
      <c r="D37" s="13">
        <f>IF(B37&gt;0,VLOOKUP(B37,Anmälda!_xlnm.Print_Area,8),)</f>
        <v>0</v>
      </c>
      <c r="E37" s="9"/>
      <c r="F37" s="10"/>
      <c r="G37" s="14"/>
      <c r="H37" s="7">
        <f>IF(B37&gt;0,VLOOKUP(B37,Anmälda!_xlnm.Print_Area,10),)</f>
        <v>0</v>
      </c>
      <c r="I37" s="8"/>
    </row>
    <row r="38" spans="1:9" ht="24.95" hidden="1" customHeight="1" x14ac:dyDescent="0.2">
      <c r="A38" s="7" t="s">
        <v>17</v>
      </c>
      <c r="B38" s="10"/>
      <c r="C38" s="7">
        <f>IF(B38&gt;0,VLOOKUP(B38,Anmälda!_xlnm.Print_Area,5),)</f>
        <v>0</v>
      </c>
      <c r="D38" s="13">
        <f>IF(B38&gt;0,VLOOKUP(B38,Anmälda!_xlnm.Print_Area,8),)</f>
        <v>0</v>
      </c>
      <c r="E38" s="9"/>
      <c r="F38" s="10"/>
      <c r="G38" s="14"/>
      <c r="H38" s="7">
        <f>IF(B38&gt;0,VLOOKUP(B38,Anmälda!_xlnm.Print_Area,10),)</f>
        <v>0</v>
      </c>
      <c r="I38" s="8"/>
    </row>
    <row r="39" spans="1:9" ht="24.95" hidden="1" customHeight="1" x14ac:dyDescent="0.2">
      <c r="A39" s="7" t="s">
        <v>18</v>
      </c>
      <c r="B39" s="10"/>
      <c r="C39" s="7">
        <f>IF(B39&gt;0,VLOOKUP(B39,Anmälda!_xlnm.Print_Area,5),)</f>
        <v>0</v>
      </c>
      <c r="D39" s="13">
        <f>IF(B39&gt;0,VLOOKUP(B39,Anmälda!_xlnm.Print_Area,8),)</f>
        <v>0</v>
      </c>
      <c r="E39" s="9"/>
      <c r="F39" s="10"/>
      <c r="G39" s="14"/>
      <c r="H39" s="7">
        <f>IF(B39&gt;0,VLOOKUP(B39,Anmälda!_xlnm.Print_Area,10),)</f>
        <v>0</v>
      </c>
      <c r="I39" s="8"/>
    </row>
    <row r="40" spans="1:9" ht="24.95" hidden="1" customHeight="1" x14ac:dyDescent="0.2">
      <c r="A40" s="7" t="s">
        <v>19</v>
      </c>
      <c r="B40" s="10"/>
      <c r="C40" s="7">
        <f>IF(B40&gt;0,VLOOKUP(B40,Anmälda!_xlnm.Print_Area,5),)</f>
        <v>0</v>
      </c>
      <c r="D40" s="13">
        <f>IF(B40&gt;0,VLOOKUP(B40,Anmälda!_xlnm.Print_Area,8),)</f>
        <v>0</v>
      </c>
      <c r="E40" s="9"/>
      <c r="F40" s="10"/>
      <c r="G40" s="14">
        <f>IF(B40&gt;0,VLOOKUP(B40,Anmälda!_xlnm.Print_Area,9),)</f>
        <v>0</v>
      </c>
      <c r="H40" s="7">
        <f>IF(B40&gt;0,VLOOKUP(B40,Anmälda!_xlnm.Print_Area,10),)</f>
        <v>0</v>
      </c>
      <c r="I40" s="17"/>
    </row>
    <row r="41" spans="1:9" ht="24.95" hidden="1" customHeight="1" x14ac:dyDescent="0.2">
      <c r="A41" s="2" t="str">
        <f>"HEAT "&amp;MID(A36,6,2)+1</f>
        <v>HEAT 9</v>
      </c>
    </row>
    <row r="42" spans="1:9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13">
        <f>IF(B42&gt;0,VLOOKUP(B42,Anmälda!_xlnm.Print_Area,8),)</f>
        <v>0</v>
      </c>
      <c r="E42" s="9"/>
      <c r="F42" s="10"/>
      <c r="G42" s="14">
        <f>IF(B42&gt;0,VLOOKUP(B42,Anmälda!_xlnm.Print_Area,9),)</f>
        <v>0</v>
      </c>
      <c r="H42" s="7">
        <f>IF(B42&gt;0,VLOOKUP(B42,Anmälda!_xlnm.Print_Area,10),)</f>
        <v>0</v>
      </c>
      <c r="I42" s="8"/>
    </row>
    <row r="43" spans="1:9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13">
        <f>IF(B43&gt;0,VLOOKUP(B43,Anmälda!_xlnm.Print_Area,8),)</f>
        <v>0</v>
      </c>
      <c r="E43" s="9"/>
      <c r="F43" s="10"/>
      <c r="G43" s="14">
        <f>IF(B43&gt;0,VLOOKUP(B43,Anmälda!_xlnm.Print_Area,9),)</f>
        <v>0</v>
      </c>
      <c r="H43" s="7">
        <f>IF(B43&gt;0,VLOOKUP(B43,Anmälda!_xlnm.Print_Area,10),)</f>
        <v>0</v>
      </c>
      <c r="I43" s="8"/>
    </row>
    <row r="44" spans="1:9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13">
        <f>IF(B44&gt;0,VLOOKUP(B44,Anmälda!_xlnm.Print_Area,8),)</f>
        <v>0</v>
      </c>
      <c r="E44" s="9"/>
      <c r="F44" s="10"/>
      <c r="G44" s="14">
        <f>IF(B44&gt;0,VLOOKUP(B44,Anmälda!_xlnm.Print_Area,9),)</f>
        <v>0</v>
      </c>
      <c r="H44" s="7">
        <f>IF(B44&gt;0,VLOOKUP(B44,Anmälda!_xlnm.Print_Area,10),)</f>
        <v>0</v>
      </c>
      <c r="I44" s="8"/>
    </row>
    <row r="45" spans="1:9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13">
        <f>IF(B45&gt;0,VLOOKUP(B45,Anmälda!_xlnm.Print_Area,8),)</f>
        <v>0</v>
      </c>
      <c r="E45" s="9"/>
      <c r="F45" s="10"/>
      <c r="G45" s="14">
        <f>IF(B45&gt;0,VLOOKUP(B45,Anmälda!_xlnm.Print_Area,9),)</f>
        <v>0</v>
      </c>
      <c r="H45" s="7">
        <f>IF(B45&gt;0,VLOOKUP(B45,Anmälda!_xlnm.Print_Area,10),)</f>
        <v>0</v>
      </c>
      <c r="I45" s="8"/>
    </row>
    <row r="46" spans="1:9" ht="24.95" hidden="1" customHeight="1" x14ac:dyDescent="0.2">
      <c r="A46" s="2" t="str">
        <f>"HEAT "&amp;MID(A41,6,2)+1</f>
        <v>HEAT 10</v>
      </c>
    </row>
    <row r="47" spans="1:9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13">
        <f>IF(B47&gt;0,VLOOKUP(B47,Anmälda!_xlnm.Print_Area,8),)</f>
        <v>0</v>
      </c>
      <c r="E47" s="9"/>
      <c r="F47" s="10"/>
      <c r="G47" s="14">
        <f>IF(B47&gt;0,VLOOKUP(B47,Anmälda!_xlnm.Print_Area,9),)</f>
        <v>0</v>
      </c>
      <c r="H47" s="7">
        <f>IF(B47&gt;0,VLOOKUP(B47,Anmälda!_xlnm.Print_Area,10),)</f>
        <v>0</v>
      </c>
      <c r="I47" s="8"/>
    </row>
    <row r="48" spans="1:9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13">
        <f>IF(B48&gt;0,VLOOKUP(B48,Anmälda!_xlnm.Print_Area,8),)</f>
        <v>0</v>
      </c>
      <c r="E48" s="9"/>
      <c r="F48" s="10"/>
      <c r="G48" s="14">
        <f>IF(B48&gt;0,VLOOKUP(B48,Anmälda!_xlnm.Print_Area,9),)</f>
        <v>0</v>
      </c>
      <c r="H48" s="7">
        <f>IF(B48&gt;0,VLOOKUP(B48,Anmälda!_xlnm.Print_Area,10),)</f>
        <v>0</v>
      </c>
      <c r="I48" s="8"/>
    </row>
    <row r="49" spans="1:9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13">
        <f>IF(B49&gt;0,VLOOKUP(B49,Anmälda!_xlnm.Print_Area,8),)</f>
        <v>0</v>
      </c>
      <c r="E49" s="9"/>
      <c r="F49" s="10"/>
      <c r="G49" s="14">
        <f>IF(B49&gt;0,VLOOKUP(B49,Anmälda!_xlnm.Print_Area,9),)</f>
        <v>0</v>
      </c>
      <c r="H49" s="7">
        <f>IF(B49&gt;0,VLOOKUP(B49,Anmälda!_xlnm.Print_Area,10),)</f>
        <v>0</v>
      </c>
      <c r="I49" s="8"/>
    </row>
    <row r="50" spans="1:9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13">
        <f>IF(B50&gt;0,VLOOKUP(B50,Anmälda!_xlnm.Print_Area,8),)</f>
        <v>0</v>
      </c>
      <c r="E50" s="9"/>
      <c r="F50" s="10"/>
      <c r="G50" s="14">
        <f>IF(B50&gt;0,VLOOKUP(B50,Anmälda!_xlnm.Print_Area,9),)</f>
        <v>0</v>
      </c>
      <c r="H50" s="7">
        <f>IF(B50&gt;0,VLOOKUP(B50,Anmälda!_xlnm.Print_Area,10),)</f>
        <v>0</v>
      </c>
      <c r="I50" s="8"/>
    </row>
    <row r="51" spans="1:9" ht="24.95" hidden="1" customHeight="1" x14ac:dyDescent="0.2">
      <c r="A51" s="2" t="str">
        <f>"HEAT "&amp;MID(A46,6,2)+1</f>
        <v>HEAT 11</v>
      </c>
    </row>
    <row r="52" spans="1:9" ht="24.95" hidden="1" customHeight="1" x14ac:dyDescent="0.2">
      <c r="A52" s="7" t="s">
        <v>16</v>
      </c>
      <c r="B52" s="10"/>
      <c r="C52" s="7">
        <f>IF(B52&gt;0,VLOOKUP(B52,Anmälda!_xlnm.Print_Area,5),)</f>
        <v>0</v>
      </c>
      <c r="D52" s="13">
        <f>IF(B52&gt;0,VLOOKUP(B52,Anmälda!_xlnm.Print_Area,8),)</f>
        <v>0</v>
      </c>
      <c r="E52" s="9"/>
      <c r="F52" s="10"/>
      <c r="G52" s="14">
        <f>IF(B52&gt;0,VLOOKUP(B52,Anmälda!_xlnm.Print_Area,9),)</f>
        <v>0</v>
      </c>
      <c r="H52" s="7">
        <f>IF(B52&gt;0,VLOOKUP(B52,Anmälda!_xlnm.Print_Area,10),)</f>
        <v>0</v>
      </c>
      <c r="I52" s="8"/>
    </row>
    <row r="53" spans="1:9" ht="24.95" hidden="1" customHeight="1" x14ac:dyDescent="0.2">
      <c r="A53" s="7" t="s">
        <v>17</v>
      </c>
      <c r="B53" s="10"/>
      <c r="C53" s="7">
        <f>IF(B53&gt;0,VLOOKUP(B53,Anmälda!_xlnm.Print_Area,5),)</f>
        <v>0</v>
      </c>
      <c r="D53" s="13">
        <f>IF(B53&gt;0,VLOOKUP(B53,Anmälda!_xlnm.Print_Area,8),)</f>
        <v>0</v>
      </c>
      <c r="E53" s="9"/>
      <c r="F53" s="10"/>
      <c r="G53" s="14">
        <f>IF(B53&gt;0,VLOOKUP(B53,Anmälda!_xlnm.Print_Area,9),)</f>
        <v>0</v>
      </c>
      <c r="H53" s="7">
        <f>IF(B53&gt;0,VLOOKUP(B53,Anmälda!_xlnm.Print_Area,10),)</f>
        <v>0</v>
      </c>
      <c r="I53" s="8"/>
    </row>
    <row r="54" spans="1:9" ht="24.95" hidden="1" customHeight="1" x14ac:dyDescent="0.2">
      <c r="A54" s="7" t="s">
        <v>18</v>
      </c>
      <c r="B54" s="10"/>
      <c r="C54" s="7">
        <f>IF(B54&gt;0,VLOOKUP(B54,Anmälda!_xlnm.Print_Area,5),)</f>
        <v>0</v>
      </c>
      <c r="D54" s="13">
        <f>IF(B54&gt;0,VLOOKUP(B54,Anmälda!_xlnm.Print_Area,8),)</f>
        <v>0</v>
      </c>
      <c r="E54" s="9"/>
      <c r="F54" s="10"/>
      <c r="G54" s="14">
        <f>IF(B54&gt;0,VLOOKUP(B54,Anmälda!_xlnm.Print_Area,9),)</f>
        <v>0</v>
      </c>
      <c r="H54" s="7">
        <f>IF(B54&gt;0,VLOOKUP(B54,Anmälda!_xlnm.Print_Area,10),)</f>
        <v>0</v>
      </c>
      <c r="I54" s="8"/>
    </row>
    <row r="55" spans="1:9" ht="24.95" hidden="1" customHeight="1" x14ac:dyDescent="0.2">
      <c r="A55" s="7" t="s">
        <v>19</v>
      </c>
      <c r="B55" s="10"/>
      <c r="C55" s="7">
        <f>IF(B55&gt;0,VLOOKUP(B55,Anmälda!_xlnm.Print_Area,5),)</f>
        <v>0</v>
      </c>
      <c r="D55" s="13">
        <f>IF(B55&gt;0,VLOOKUP(B55,Anmälda!_xlnm.Print_Area,8),)</f>
        <v>0</v>
      </c>
      <c r="E55" s="9"/>
      <c r="F55" s="10"/>
      <c r="G55" s="14">
        <f>IF(B55&gt;0,VLOOKUP(B55,Anmälda!_xlnm.Print_Area,9),)</f>
        <v>0</v>
      </c>
      <c r="H55" s="7">
        <f>IF(B55&gt;0,VLOOKUP(B55,Anmälda!_xlnm.Print_Area,10),)</f>
        <v>0</v>
      </c>
      <c r="I55" s="8"/>
    </row>
    <row r="56" spans="1:9" ht="24.95" hidden="1" customHeight="1" x14ac:dyDescent="0.2">
      <c r="A56" s="2" t="str">
        <f>"HEAT "&amp;MID(A51,6,2)+1</f>
        <v>HEAT 12</v>
      </c>
    </row>
    <row r="57" spans="1:9" ht="24.95" hidden="1" customHeight="1" x14ac:dyDescent="0.2">
      <c r="A57" s="7" t="s">
        <v>16</v>
      </c>
      <c r="B57" s="10"/>
      <c r="C57" s="7">
        <f>IF(B57&gt;0,VLOOKUP(B57,Anmälda!_xlnm.Print_Area,5),)</f>
        <v>0</v>
      </c>
      <c r="D57" s="13">
        <f>IF(B57&gt;0,VLOOKUP(B57,Anmälda!_xlnm.Print_Area,8),)</f>
        <v>0</v>
      </c>
      <c r="E57" s="9"/>
      <c r="F57" s="10"/>
      <c r="G57" s="14">
        <f>IF(B57&gt;0,VLOOKUP(B57,Anmälda!_xlnm.Print_Area,9),)</f>
        <v>0</v>
      </c>
      <c r="H57" s="7">
        <f>IF(B57&gt;0,VLOOKUP(B57,Anmälda!_xlnm.Print_Area,10),)</f>
        <v>0</v>
      </c>
      <c r="I57" s="8"/>
    </row>
    <row r="58" spans="1:9" ht="24.95" hidden="1" customHeight="1" x14ac:dyDescent="0.2">
      <c r="A58" s="7" t="s">
        <v>17</v>
      </c>
      <c r="B58" s="10"/>
      <c r="C58" s="7">
        <f>IF(B58&gt;0,VLOOKUP(B58,Anmälda!_xlnm.Print_Area,5),)</f>
        <v>0</v>
      </c>
      <c r="D58" s="13">
        <f>IF(B58&gt;0,VLOOKUP(B58,Anmälda!_xlnm.Print_Area,8),)</f>
        <v>0</v>
      </c>
      <c r="E58" s="9"/>
      <c r="F58" s="10"/>
      <c r="G58" s="14">
        <f>IF(B58&gt;0,VLOOKUP(B58,Anmälda!_xlnm.Print_Area,9),)</f>
        <v>0</v>
      </c>
      <c r="H58" s="7">
        <f>IF(B58&gt;0,VLOOKUP(B58,Anmälda!_xlnm.Print_Area,10),)</f>
        <v>0</v>
      </c>
      <c r="I58" s="8"/>
    </row>
    <row r="59" spans="1:9" ht="24.95" hidden="1" customHeight="1" x14ac:dyDescent="0.2">
      <c r="A59" s="7" t="s">
        <v>18</v>
      </c>
      <c r="B59" s="10"/>
      <c r="C59" s="7">
        <f>IF(B59&gt;0,VLOOKUP(B59,Anmälda!_xlnm.Print_Area,5),)</f>
        <v>0</v>
      </c>
      <c r="D59" s="13">
        <f>IF(B59&gt;0,VLOOKUP(B59,Anmälda!_xlnm.Print_Area,8),)</f>
        <v>0</v>
      </c>
      <c r="E59" s="9"/>
      <c r="F59" s="10"/>
      <c r="G59" s="14">
        <f>IF(B59&gt;0,VLOOKUP(B59,Anmälda!_xlnm.Print_Area,9),)</f>
        <v>0</v>
      </c>
      <c r="H59" s="7">
        <f>IF(B59&gt;0,VLOOKUP(B59,Anmälda!_xlnm.Print_Area,10),)</f>
        <v>0</v>
      </c>
      <c r="I59" s="8"/>
    </row>
    <row r="60" spans="1:9" ht="24.95" hidden="1" customHeight="1" x14ac:dyDescent="0.2">
      <c r="A60" s="7" t="s">
        <v>19</v>
      </c>
      <c r="B60" s="10"/>
      <c r="C60" s="7">
        <f>IF(B60&gt;0,VLOOKUP(B60,Anmälda!_xlnm.Print_Area,5),)</f>
        <v>0</v>
      </c>
      <c r="D60" s="13">
        <f>IF(B60&gt;0,VLOOKUP(B60,Anmälda!_xlnm.Print_Area,8),)</f>
        <v>0</v>
      </c>
      <c r="E60" s="9"/>
      <c r="F60" s="10"/>
      <c r="G60" s="14">
        <f>IF(B60&gt;0,VLOOKUP(B60,Anmälda!_xlnm.Print_Area,9),)</f>
        <v>0</v>
      </c>
      <c r="H60" s="7">
        <f>IF(B60&gt;0,VLOOKUP(B60,Anmälda!_xlnm.Print_Area,10),)</f>
        <v>0</v>
      </c>
      <c r="I60" s="8"/>
    </row>
    <row r="61" spans="1:9" ht="20.100000000000001" hidden="1" customHeight="1" x14ac:dyDescent="0.2">
      <c r="A61" s="2" t="str">
        <f>"HEAT "&amp;MID(A56,6,2)+1</f>
        <v>HEAT 13</v>
      </c>
    </row>
    <row r="62" spans="1:9" ht="20.100000000000001" hidden="1" customHeight="1" x14ac:dyDescent="0.2">
      <c r="A62" s="4" t="s">
        <v>16</v>
      </c>
      <c r="C62" s="4">
        <f>IF(B62&gt;0,VLOOKUP(B62,Anmälda!_xlnm.Print_Area,5),)</f>
        <v>0</v>
      </c>
      <c r="D62" s="12">
        <f>IF(B62&gt;0,VLOOKUP(B62,Anmälda!_xlnm.Print_Area,8),)</f>
        <v>0</v>
      </c>
      <c r="G62" s="15">
        <f>IF(B62&gt;0,VLOOKUP(B62,Anmälda!_xlnm.Print_Area,9),)</f>
        <v>0</v>
      </c>
      <c r="H62" s="4">
        <f>IF(B62&gt;0,VLOOKUP(B62,Anmälda!_xlnm.Print_Area,10),)</f>
        <v>0</v>
      </c>
    </row>
    <row r="63" spans="1:9" ht="20.100000000000001" hidden="1" customHeight="1" x14ac:dyDescent="0.2">
      <c r="A63" s="4" t="s">
        <v>17</v>
      </c>
      <c r="C63" s="4">
        <f>IF(B63&gt;0,VLOOKUP(B63,Anmälda!_xlnm.Print_Area,5),)</f>
        <v>0</v>
      </c>
      <c r="D63" s="12">
        <f>IF(B63&gt;0,VLOOKUP(B63,Anmälda!_xlnm.Print_Area,8),)</f>
        <v>0</v>
      </c>
      <c r="G63" s="15">
        <f>IF(B63&gt;0,VLOOKUP(B63,Anmälda!_xlnm.Print_Area,9),)</f>
        <v>0</v>
      </c>
      <c r="H63" s="4">
        <f>IF(B63&gt;0,VLOOKUP(B63,Anmälda!_xlnm.Print_Area,10),)</f>
        <v>0</v>
      </c>
    </row>
    <row r="64" spans="1:9" ht="20.100000000000001" hidden="1" customHeight="1" x14ac:dyDescent="0.2">
      <c r="A64" s="4" t="s">
        <v>18</v>
      </c>
      <c r="C64" s="4">
        <f>IF(B64&gt;0,VLOOKUP(B64,Anmälda!_xlnm.Print_Area,5),)</f>
        <v>0</v>
      </c>
      <c r="D64" s="12">
        <f>IF(B64&gt;0,VLOOKUP(B64,Anmälda!_xlnm.Print_Area,8),)</f>
        <v>0</v>
      </c>
      <c r="G64" s="15">
        <f>IF(B64&gt;0,VLOOKUP(B64,Anmälda!_xlnm.Print_Area,9),)</f>
        <v>0</v>
      </c>
      <c r="H64" s="4">
        <f>IF(B64&gt;0,VLOOKUP(B64,Anmälda!_xlnm.Print_Area,10),)</f>
        <v>0</v>
      </c>
    </row>
    <row r="65" spans="1:8" ht="20.100000000000001" hidden="1" customHeight="1" x14ac:dyDescent="0.2">
      <c r="A65" s="4" t="s">
        <v>19</v>
      </c>
      <c r="C65" s="4">
        <f>IF(B65&gt;0,VLOOKUP(B65,Anmälda!_xlnm.Print_Area,5),)</f>
        <v>0</v>
      </c>
      <c r="D65" s="12">
        <f>IF(B65&gt;0,VLOOKUP(B65,Anmälda!_xlnm.Print_Area,8),)</f>
        <v>0</v>
      </c>
      <c r="G65" s="15">
        <f>IF(B65&gt;0,VLOOKUP(B65,Anmälda!_xlnm.Print_Area,9),)</f>
        <v>0</v>
      </c>
      <c r="H65" s="4">
        <f>IF(B65&gt;0,VLOOKUP(B65,Anmälda!_xlnm.Print_Area,10),)</f>
        <v>0</v>
      </c>
    </row>
    <row r="66" spans="1:8" ht="20.100000000000001" hidden="1" customHeight="1" x14ac:dyDescent="0.2">
      <c r="A66" s="2" t="str">
        <f>"HEAT "&amp;MID(A61,6,2)+1</f>
        <v>HEAT 14</v>
      </c>
    </row>
    <row r="67" spans="1:8" ht="20.100000000000001" hidden="1" customHeight="1" x14ac:dyDescent="0.2">
      <c r="A67" s="4" t="s">
        <v>16</v>
      </c>
      <c r="C67" s="4">
        <f>IF(B67&gt;0,VLOOKUP(B67,Anmälda!_xlnm.Print_Area,5),)</f>
        <v>0</v>
      </c>
      <c r="D67" s="12">
        <f>IF(B67&gt;0,VLOOKUP(B67,Anmälda!_xlnm.Print_Area,8),)</f>
        <v>0</v>
      </c>
      <c r="G67" s="15">
        <f>IF(B67&gt;0,VLOOKUP(B67,Anmälda!_xlnm.Print_Area,9),)</f>
        <v>0</v>
      </c>
      <c r="H67" s="4">
        <f>IF(B67&gt;0,VLOOKUP(B67,Anmälda!_xlnm.Print_Area,10),)</f>
        <v>0</v>
      </c>
    </row>
    <row r="68" spans="1:8" ht="20.100000000000001" hidden="1" customHeight="1" x14ac:dyDescent="0.2">
      <c r="A68" s="4" t="s">
        <v>17</v>
      </c>
      <c r="C68" s="4">
        <f>IF(B68&gt;0,VLOOKUP(B68,Anmälda!_xlnm.Print_Area,5),)</f>
        <v>0</v>
      </c>
      <c r="D68" s="12">
        <f>IF(B68&gt;0,VLOOKUP(B68,Anmälda!_xlnm.Print_Area,8),)</f>
        <v>0</v>
      </c>
      <c r="G68" s="15">
        <f>IF(B68&gt;0,VLOOKUP(B68,Anmälda!_xlnm.Print_Area,9),)</f>
        <v>0</v>
      </c>
      <c r="H68" s="4">
        <f>IF(B68&gt;0,VLOOKUP(B68,Anmälda!_xlnm.Print_Area,10),)</f>
        <v>0</v>
      </c>
    </row>
    <row r="69" spans="1:8" ht="20.100000000000001" hidden="1" customHeight="1" x14ac:dyDescent="0.2">
      <c r="A69" s="4" t="s">
        <v>18</v>
      </c>
      <c r="C69" s="4">
        <f>IF(B69&gt;0,VLOOKUP(B69,Anmälda!_xlnm.Print_Area,5),)</f>
        <v>0</v>
      </c>
      <c r="D69" s="12">
        <f>IF(B69&gt;0,VLOOKUP(B69,Anmälda!_xlnm.Print_Area,8),)</f>
        <v>0</v>
      </c>
      <c r="G69" s="15">
        <f>IF(B69&gt;0,VLOOKUP(B69,Anmälda!_xlnm.Print_Area,9),)</f>
        <v>0</v>
      </c>
      <c r="H69" s="4">
        <f>IF(B69&gt;0,VLOOKUP(B69,Anmälda!_xlnm.Print_Area,10),)</f>
        <v>0</v>
      </c>
    </row>
    <row r="70" spans="1:8" ht="20.100000000000001" hidden="1" customHeight="1" x14ac:dyDescent="0.2">
      <c r="A70" s="4" t="s">
        <v>19</v>
      </c>
      <c r="C70" s="4">
        <f>IF(B70&gt;0,VLOOKUP(B70,Anmälda!_xlnm.Print_Area,5),)</f>
        <v>0</v>
      </c>
      <c r="D70" s="12">
        <f>IF(B70&gt;0,VLOOKUP(B70,Anmälda!_xlnm.Print_Area,8),)</f>
        <v>0</v>
      </c>
      <c r="G70" s="15">
        <f>IF(B70&gt;0,VLOOKUP(B70,Anmälda!_xlnm.Print_Area,9),)</f>
        <v>0</v>
      </c>
      <c r="H70" s="4">
        <f>IF(B70&gt;0,VLOOKUP(B70,Anmälda!_xlnm.Print_Area,10),)</f>
        <v>0</v>
      </c>
    </row>
    <row r="71" spans="1:8" ht="20.100000000000001" hidden="1" customHeight="1" x14ac:dyDescent="0.2">
      <c r="A71" s="2" t="str">
        <f>"HEAT "&amp;MID(A66,6,2)+1</f>
        <v>HEAT 15</v>
      </c>
    </row>
    <row r="72" spans="1:8" ht="20.100000000000001" hidden="1" customHeight="1" x14ac:dyDescent="0.2">
      <c r="A72" s="4" t="s">
        <v>16</v>
      </c>
      <c r="C72" s="4">
        <f>IF(B72&gt;0,VLOOKUP(B72,Anmälda!_xlnm.Print_Area,5),)</f>
        <v>0</v>
      </c>
      <c r="D72" s="12">
        <f>IF(B72&gt;0,VLOOKUP(B72,Anmälda!_xlnm.Print_Area,8),)</f>
        <v>0</v>
      </c>
      <c r="G72" s="15">
        <f>IF(B72&gt;0,VLOOKUP(B72,Anmälda!_xlnm.Print_Area,9),)</f>
        <v>0</v>
      </c>
      <c r="H72" s="4">
        <f>IF(B72&gt;0,VLOOKUP(B72,Anmälda!_xlnm.Print_Area,10),)</f>
        <v>0</v>
      </c>
    </row>
    <row r="73" spans="1:8" ht="20.100000000000001" hidden="1" customHeight="1" x14ac:dyDescent="0.2">
      <c r="A73" s="4" t="s">
        <v>17</v>
      </c>
      <c r="C73" s="4">
        <f>IF(B73&gt;0,VLOOKUP(B73,Anmälda!_xlnm.Print_Area,5),)</f>
        <v>0</v>
      </c>
      <c r="D73" s="12">
        <f>IF(B73&gt;0,VLOOKUP(B73,Anmälda!_xlnm.Print_Area,8),)</f>
        <v>0</v>
      </c>
      <c r="G73" s="15">
        <f>IF(B73&gt;0,VLOOKUP(B73,Anmälda!_xlnm.Print_Area,9),)</f>
        <v>0</v>
      </c>
      <c r="H73" s="4">
        <f>IF(B73&gt;0,VLOOKUP(B73,Anmälda!_xlnm.Print_Area,10),)</f>
        <v>0</v>
      </c>
    </row>
    <row r="74" spans="1:8" ht="20.100000000000001" hidden="1" customHeight="1" x14ac:dyDescent="0.2">
      <c r="A74" s="4" t="s">
        <v>18</v>
      </c>
      <c r="C74" s="4">
        <f>IF(B74&gt;0,VLOOKUP(B74,Anmälda!_xlnm.Print_Area,5),)</f>
        <v>0</v>
      </c>
      <c r="D74" s="12">
        <f>IF(B74&gt;0,VLOOKUP(B74,Anmälda!_xlnm.Print_Area,8),)</f>
        <v>0</v>
      </c>
      <c r="G74" s="15">
        <f>IF(B74&gt;0,VLOOKUP(B74,Anmälda!_xlnm.Print_Area,9),)</f>
        <v>0</v>
      </c>
      <c r="H74" s="4">
        <f>IF(B74&gt;0,VLOOKUP(B74,Anmälda!_xlnm.Print_Area,10),)</f>
        <v>0</v>
      </c>
    </row>
    <row r="75" spans="1:8" ht="20.100000000000001" hidden="1" customHeight="1" x14ac:dyDescent="0.2">
      <c r="A75" s="4" t="s">
        <v>19</v>
      </c>
      <c r="C75" s="4">
        <f>IF(B75&gt;0,VLOOKUP(B75,Anmälda!_xlnm.Print_Area,5),)</f>
        <v>0</v>
      </c>
      <c r="D75" s="12">
        <f>IF(B75&gt;0,VLOOKUP(B75,Anmälda!_xlnm.Print_Area,8),)</f>
        <v>0</v>
      </c>
      <c r="G75" s="15">
        <f>IF(B75&gt;0,VLOOKUP(B75,Anmälda!_xlnm.Print_Area,9),)</f>
        <v>0</v>
      </c>
      <c r="H75" s="4">
        <f>IF(B75&gt;0,VLOOKUP(B75,Anmälda!_xlnm.Print_Area,10),)</f>
        <v>0</v>
      </c>
    </row>
    <row r="76" spans="1:8" ht="20.100000000000001" hidden="1" customHeight="1" x14ac:dyDescent="0.2">
      <c r="A76" s="2" t="str">
        <f>"HEAT "&amp;MID(A71,6,2)+1</f>
        <v>HEAT 16</v>
      </c>
    </row>
    <row r="77" spans="1:8" ht="20.100000000000001" hidden="1" customHeight="1" x14ac:dyDescent="0.2">
      <c r="A77" s="4" t="s">
        <v>16</v>
      </c>
      <c r="C77" s="4">
        <f>IF(B77&gt;0,VLOOKUP(B77,Anmälda!_xlnm.Print_Area,5),)</f>
        <v>0</v>
      </c>
      <c r="D77" s="12">
        <f>IF(B77&gt;0,VLOOKUP(B77,Anmälda!_xlnm.Print_Area,8),)</f>
        <v>0</v>
      </c>
      <c r="G77" s="15">
        <f>IF(B77&gt;0,VLOOKUP(B77,Anmälda!_xlnm.Print_Area,9),)</f>
        <v>0</v>
      </c>
      <c r="H77" s="4">
        <f>IF(B77&gt;0,VLOOKUP(B77,Anmälda!_xlnm.Print_Area,10),)</f>
        <v>0</v>
      </c>
    </row>
    <row r="78" spans="1:8" ht="20.100000000000001" hidden="1" customHeight="1" x14ac:dyDescent="0.2">
      <c r="A78" s="4" t="s">
        <v>17</v>
      </c>
      <c r="C78" s="4">
        <f>IF(B78&gt;0,VLOOKUP(B78,Anmälda!_xlnm.Print_Area,5),)</f>
        <v>0</v>
      </c>
      <c r="D78" s="12">
        <f>IF(B78&gt;0,VLOOKUP(B78,Anmälda!_xlnm.Print_Area,8),)</f>
        <v>0</v>
      </c>
      <c r="G78" s="15">
        <f>IF(B78&gt;0,VLOOKUP(B78,Anmälda!_xlnm.Print_Area,9),)</f>
        <v>0</v>
      </c>
      <c r="H78" s="4">
        <f>IF(B78&gt;0,VLOOKUP(B78,Anmälda!_xlnm.Print_Area,10),)</f>
        <v>0</v>
      </c>
    </row>
    <row r="79" spans="1:8" ht="20.100000000000001" hidden="1" customHeight="1" x14ac:dyDescent="0.2">
      <c r="A79" s="4" t="s">
        <v>18</v>
      </c>
      <c r="C79" s="4">
        <f>IF(B79&gt;0,VLOOKUP(B79,Anmälda!_xlnm.Print_Area,5),)</f>
        <v>0</v>
      </c>
      <c r="D79" s="12">
        <f>IF(B79&gt;0,VLOOKUP(B79,Anmälda!_xlnm.Print_Area,8),)</f>
        <v>0</v>
      </c>
      <c r="G79" s="15">
        <f>IF(B79&gt;0,VLOOKUP(B79,Anmälda!_xlnm.Print_Area,9),)</f>
        <v>0</v>
      </c>
      <c r="H79" s="4">
        <f>IF(B79&gt;0,VLOOKUP(B79,Anmälda!_xlnm.Print_Area,10),)</f>
        <v>0</v>
      </c>
    </row>
    <row r="80" spans="1:8" ht="20.100000000000001" hidden="1" customHeight="1" x14ac:dyDescent="0.2">
      <c r="A80" s="4" t="s">
        <v>19</v>
      </c>
      <c r="C80" s="4">
        <f>IF(B80&gt;0,VLOOKUP(B80,Anmälda!_xlnm.Print_Area,5),)</f>
        <v>0</v>
      </c>
      <c r="D80" s="12">
        <f>IF(B80&gt;0,VLOOKUP(B80,Anmälda!_xlnm.Print_Area,8),)</f>
        <v>0</v>
      </c>
      <c r="G80" s="15">
        <f>IF(B80&gt;0,VLOOKUP(B80,Anmälda!_xlnm.Print_Area,9),)</f>
        <v>0</v>
      </c>
      <c r="H80" s="4">
        <f>IF(B80&gt;0,VLOOKUP(B80,Anmälda!_xlnm.Print_Area,10),)</f>
        <v>0</v>
      </c>
    </row>
    <row r="81" spans="1:8" ht="20.100000000000001" hidden="1" customHeight="1" x14ac:dyDescent="0.2">
      <c r="A81" s="2" t="str">
        <f>"HEAT "&amp;MID(A76,6,2)+1</f>
        <v>HEAT 17</v>
      </c>
    </row>
    <row r="82" spans="1:8" ht="20.100000000000001" hidden="1" customHeight="1" x14ac:dyDescent="0.2">
      <c r="A82" s="4" t="s">
        <v>16</v>
      </c>
      <c r="C82" s="4">
        <f>IF(B82&gt;0,VLOOKUP(B82,Anmälda!_xlnm.Print_Area,5),)</f>
        <v>0</v>
      </c>
      <c r="D82" s="12">
        <f>IF(B82&gt;0,VLOOKUP(B82,Anmälda!_xlnm.Print_Area,8),)</f>
        <v>0</v>
      </c>
      <c r="G82" s="15">
        <f>IF(B82&gt;0,VLOOKUP(B82,Anmälda!_xlnm.Print_Area,9),)</f>
        <v>0</v>
      </c>
      <c r="H82" s="4">
        <f>IF(B82&gt;0,VLOOKUP(B82,Anmälda!_xlnm.Print_Area,10),)</f>
        <v>0</v>
      </c>
    </row>
    <row r="83" spans="1:8" ht="20.100000000000001" hidden="1" customHeight="1" x14ac:dyDescent="0.2">
      <c r="A83" s="4" t="s">
        <v>17</v>
      </c>
      <c r="C83" s="4">
        <f>IF(B83&gt;0,VLOOKUP(B83,Anmälda!_xlnm.Print_Area,5),)</f>
        <v>0</v>
      </c>
      <c r="D83" s="12">
        <f>IF(B83&gt;0,VLOOKUP(B83,Anmälda!_xlnm.Print_Area,8),)</f>
        <v>0</v>
      </c>
      <c r="G83" s="15">
        <f>IF(B83&gt;0,VLOOKUP(B83,Anmälda!_xlnm.Print_Area,9),)</f>
        <v>0</v>
      </c>
      <c r="H83" s="4">
        <f>IF(B83&gt;0,VLOOKUP(B83,Anmälda!_xlnm.Print_Area,10),)</f>
        <v>0</v>
      </c>
    </row>
    <row r="84" spans="1:8" ht="20.100000000000001" hidden="1" customHeight="1" x14ac:dyDescent="0.2">
      <c r="A84" s="4" t="s">
        <v>18</v>
      </c>
      <c r="C84" s="4">
        <f>IF(B84&gt;0,VLOOKUP(B84,Anmälda!_xlnm.Print_Area,5),)</f>
        <v>0</v>
      </c>
      <c r="D84" s="12">
        <f>IF(B84&gt;0,VLOOKUP(B84,Anmälda!_xlnm.Print_Area,8),)</f>
        <v>0</v>
      </c>
      <c r="G84" s="15">
        <f>IF(B84&gt;0,VLOOKUP(B84,Anmälda!_xlnm.Print_Area,9),)</f>
        <v>0</v>
      </c>
      <c r="H84" s="4">
        <f>IF(B84&gt;0,VLOOKUP(B84,Anmälda!_xlnm.Print_Area,10),)</f>
        <v>0</v>
      </c>
    </row>
    <row r="85" spans="1:8" ht="20.100000000000001" hidden="1" customHeight="1" x14ac:dyDescent="0.2">
      <c r="A85" s="4" t="s">
        <v>19</v>
      </c>
      <c r="C85" s="4">
        <f>IF(B85&gt;0,VLOOKUP(B85,Anmälda!_xlnm.Print_Area,5),)</f>
        <v>0</v>
      </c>
      <c r="D85" s="12">
        <f>IF(B85&gt;0,VLOOKUP(B85,Anmälda!_xlnm.Print_Area,8),)</f>
        <v>0</v>
      </c>
      <c r="G85" s="15">
        <f>IF(B85&gt;0,VLOOKUP(B85,Anmälda!_xlnm.Print_Area,9),)</f>
        <v>0</v>
      </c>
      <c r="H85" s="4">
        <f>IF(B85&gt;0,VLOOKUP(B85,Anmälda!_xlnm.Print_Area,10),)</f>
        <v>0</v>
      </c>
    </row>
    <row r="86" spans="1:8" ht="20.100000000000001" hidden="1" customHeight="1" x14ac:dyDescent="0.2">
      <c r="A86" s="2" t="str">
        <f>"HEAT "&amp;MID(A81,6,2)+1</f>
        <v>HEAT 18</v>
      </c>
    </row>
    <row r="87" spans="1:8" ht="20.100000000000001" hidden="1" customHeight="1" x14ac:dyDescent="0.2">
      <c r="A87" s="4" t="s">
        <v>16</v>
      </c>
      <c r="C87" s="4">
        <f>IF(B87&gt;0,VLOOKUP(B87,Anmälda!_xlnm.Print_Area,5),)</f>
        <v>0</v>
      </c>
      <c r="D87" s="12">
        <f>IF(B87&gt;0,VLOOKUP(B87,Anmälda!_xlnm.Print_Area,8),)</f>
        <v>0</v>
      </c>
      <c r="G87" s="15">
        <f>IF(B87&gt;0,VLOOKUP(B87,Anmälda!_xlnm.Print_Area,9),)</f>
        <v>0</v>
      </c>
      <c r="H87" s="4">
        <f>IF(B87&gt;0,VLOOKUP(B87,Anmälda!_xlnm.Print_Area,10),)</f>
        <v>0</v>
      </c>
    </row>
    <row r="88" spans="1:8" ht="20.100000000000001" hidden="1" customHeight="1" x14ac:dyDescent="0.2">
      <c r="A88" s="4" t="s">
        <v>17</v>
      </c>
      <c r="C88" s="4">
        <f>IF(B88&gt;0,VLOOKUP(B88,Anmälda!_xlnm.Print_Area,5),)</f>
        <v>0</v>
      </c>
      <c r="D88" s="12">
        <f>IF(B88&gt;0,VLOOKUP(B88,Anmälda!_xlnm.Print_Area,8),)</f>
        <v>0</v>
      </c>
      <c r="G88" s="15">
        <f>IF(B88&gt;0,VLOOKUP(B88,Anmälda!_xlnm.Print_Area,9),)</f>
        <v>0</v>
      </c>
      <c r="H88" s="4">
        <f>IF(B88&gt;0,VLOOKUP(B88,Anmälda!_xlnm.Print_Area,10),)</f>
        <v>0</v>
      </c>
    </row>
    <row r="89" spans="1:8" ht="20.100000000000001" hidden="1" customHeight="1" x14ac:dyDescent="0.2">
      <c r="A89" s="4" t="s">
        <v>18</v>
      </c>
      <c r="C89" s="4">
        <f>IF(B89&gt;0,VLOOKUP(B89,Anmälda!_xlnm.Print_Area,5),)</f>
        <v>0</v>
      </c>
      <c r="D89" s="12">
        <f>IF(B89&gt;0,VLOOKUP(B89,Anmälda!_xlnm.Print_Area,8),)</f>
        <v>0</v>
      </c>
      <c r="G89" s="15">
        <f>IF(B89&gt;0,VLOOKUP(B89,Anmälda!_xlnm.Print_Area,9),)</f>
        <v>0</v>
      </c>
      <c r="H89" s="4">
        <f>IF(B89&gt;0,VLOOKUP(B89,Anmälda!_xlnm.Print_Area,10),)</f>
        <v>0</v>
      </c>
    </row>
    <row r="90" spans="1:8" ht="20.100000000000001" hidden="1" customHeight="1" x14ac:dyDescent="0.2">
      <c r="A90" s="4" t="s">
        <v>19</v>
      </c>
      <c r="C90" s="4">
        <f>IF(B90&gt;0,VLOOKUP(B90,Anmälda!_xlnm.Print_Area,5),)</f>
        <v>0</v>
      </c>
      <c r="D90" s="12">
        <f>IF(B90&gt;0,VLOOKUP(B90,Anmälda!_xlnm.Print_Area,8),)</f>
        <v>0</v>
      </c>
      <c r="G90" s="15">
        <f>IF(B90&gt;0,VLOOKUP(B90,Anmälda!_xlnm.Print_Area,9),)</f>
        <v>0</v>
      </c>
      <c r="H90" s="4">
        <f>IF(B90&gt;0,VLOOKUP(B90,Anmälda!_xlnm.Print_Area,10),)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2 - Hanar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64A5-F598-4A8B-9887-7C916D9D57FC}">
  <dimension ref="A1:I90"/>
  <sheetViews>
    <sheetView showZeros="0" topLeftCell="A30" zoomScaleNormal="100" workbookViewId="0">
      <selection activeCell="M7" sqref="M7"/>
    </sheetView>
  </sheetViews>
  <sheetFormatPr defaultColWidth="9.140625" defaultRowHeight="20.100000000000001" customHeight="1" x14ac:dyDescent="0.2"/>
  <cols>
    <col min="1" max="1" width="5.7109375" style="4" customWidth="1"/>
    <col min="2" max="2" width="6.5703125" style="6" bestFit="1" customWidth="1"/>
    <col min="3" max="3" width="31.5703125" style="4" bestFit="1" customWidth="1"/>
    <col min="4" max="4" width="3.7109375" style="12" customWidth="1"/>
    <col min="5" max="5" width="7.7109375" style="5" customWidth="1"/>
    <col min="6" max="6" width="4.42578125" style="6" bestFit="1" customWidth="1"/>
    <col min="7" max="7" width="25.85546875" style="15" bestFit="1" customWidth="1"/>
    <col min="8" max="8" width="4.140625" style="4" customWidth="1"/>
    <col min="9" max="9" width="6.7109375" style="3" customWidth="1"/>
    <col min="10" max="16384" width="9.140625" style="4"/>
  </cols>
  <sheetData>
    <row r="1" spans="1:9" ht="24.95" customHeight="1" x14ac:dyDescent="0.2">
      <c r="A1" s="2" t="s">
        <v>15</v>
      </c>
      <c r="E1" s="5" t="s">
        <v>13</v>
      </c>
      <c r="F1" s="6" t="s">
        <v>14</v>
      </c>
      <c r="I1" s="3" t="s">
        <v>20</v>
      </c>
    </row>
    <row r="2" spans="1:9" ht="24.95" customHeight="1" x14ac:dyDescent="0.2">
      <c r="A2" s="7" t="s">
        <v>16</v>
      </c>
      <c r="B2" s="10">
        <v>1538</v>
      </c>
      <c r="C2" s="7" t="str">
        <f>IF(B2&gt;0,VLOOKUP(B2,Anmälda!_xlnm.Print_Area,5),)</f>
        <v>Sotholmens Unni</v>
      </c>
      <c r="D2" s="13" t="str">
        <f>IF(B2&gt;0,VLOOKUP(B2,Anmälda!_xlnm.Print_Area,8),)</f>
        <v>T</v>
      </c>
      <c r="E2" s="9">
        <v>10.15</v>
      </c>
      <c r="F2" s="10">
        <v>3</v>
      </c>
      <c r="G2" s="14" t="str">
        <f>IF(B2&gt;0,VLOOKUP(B2,Anmälda!_xlnm.Print_Area,9),)</f>
        <v>Björkman Paula</v>
      </c>
      <c r="H2" s="7" t="str">
        <f>IF(B2&gt;0,VLOOKUP(B2,Anmälda!_xlnm.Print_Area,10),)</f>
        <v>KAL</v>
      </c>
      <c r="I2" s="8"/>
    </row>
    <row r="3" spans="1:9" ht="24.95" customHeight="1" x14ac:dyDescent="0.2">
      <c r="A3" s="7" t="s">
        <v>17</v>
      </c>
      <c r="B3" s="10">
        <v>1570</v>
      </c>
      <c r="C3" s="7" t="str">
        <f>IF(B3&gt;0,VLOOKUP(B3,Anmälda!_xlnm.Print_Area,5),)</f>
        <v>Star´s of Enilorac Siggy</v>
      </c>
      <c r="D3" s="13" t="str">
        <f>IF(B3&gt;0,VLOOKUP(B3,Anmälda!_xlnm.Print_Area,8),)</f>
        <v>T</v>
      </c>
      <c r="E3" s="9">
        <v>9.89</v>
      </c>
      <c r="F3" s="10">
        <v>2</v>
      </c>
      <c r="G3" s="14" t="str">
        <f>IF(B3&gt;0,VLOOKUP(B3,Anmälda!_xlnm.Print_Area,9),)</f>
        <v>Kvist Maria</v>
      </c>
      <c r="H3" s="7" t="str">
        <f>IF(B3&gt;0,VLOOKUP(B3,Anmälda!_xlnm.Print_Area,10),)</f>
        <v>HAL</v>
      </c>
      <c r="I3" s="8"/>
    </row>
    <row r="4" spans="1:9" ht="24.95" customHeight="1" x14ac:dyDescent="0.2">
      <c r="A4" s="20" t="s">
        <v>18</v>
      </c>
      <c r="B4" s="22">
        <v>16273</v>
      </c>
      <c r="C4" s="20" t="str">
        <f>IF(B4&gt;0,VLOOKUP(B4,Anmälda!_xlnm.Print_Area,5),)</f>
        <v>Come La Neve Between The Sheets</v>
      </c>
      <c r="D4" s="74" t="str">
        <f>IF(B4&gt;0,VLOOKUP(B4,Anmälda!_xlnm.Print_Area,8),)</f>
        <v>T</v>
      </c>
      <c r="E4" s="21">
        <v>10.25</v>
      </c>
      <c r="F4" s="22">
        <v>4</v>
      </c>
      <c r="G4" s="75" t="str">
        <f>IF(B4&gt;0,VLOOKUP(B4,Anmälda!_xlnm.Print_Area,9),)</f>
        <v>Sandahl Camilla</v>
      </c>
      <c r="H4" s="20" t="str">
        <f>IF(B4&gt;0,VLOOKUP(B4,Anmälda!_xlnm.Print_Area,10),)</f>
        <v>KAR</v>
      </c>
      <c r="I4" s="76"/>
    </row>
    <row r="5" spans="1:9" ht="24.95" customHeight="1" x14ac:dyDescent="0.2">
      <c r="A5" s="7" t="s">
        <v>19</v>
      </c>
      <c r="B5" s="10">
        <v>1456</v>
      </c>
      <c r="C5" s="7" t="str">
        <f>IF(B5&gt;0,VLOOKUP(B5,Anmälda!_xlnm.Print_Area,5),)</f>
        <v>Me &amp; Mydogs Dot</v>
      </c>
      <c r="D5" s="13" t="str">
        <f>IF(B5&gt;0,VLOOKUP(B5,Anmälda!_xlnm.Print_Area,8),)</f>
        <v>T</v>
      </c>
      <c r="E5" s="9">
        <v>9.8800000000000008</v>
      </c>
      <c r="F5" s="10">
        <v>1</v>
      </c>
      <c r="G5" s="14" t="str">
        <f>IF(B5&gt;0,VLOOKUP(B5,Anmälda!_xlnm.Print_Area,9),)</f>
        <v xml:space="preserve">Wedin Ewa </v>
      </c>
      <c r="H5" s="7" t="str">
        <f>IF(B5&gt;0,VLOOKUP(B5,Anmälda!_xlnm.Print_Area,10),)</f>
        <v>KAR</v>
      </c>
      <c r="I5" s="8"/>
    </row>
    <row r="6" spans="1:9" ht="24.95" customHeight="1" x14ac:dyDescent="0.2">
      <c r="A6" s="2" t="str">
        <f>"HEAT "&amp;MID(A1,6,2)+1</f>
        <v>HEAT 2</v>
      </c>
    </row>
    <row r="7" spans="1:9" ht="24.95" customHeight="1" x14ac:dyDescent="0.2">
      <c r="A7" s="7" t="s">
        <v>16</v>
      </c>
      <c r="B7" s="10">
        <v>1499</v>
      </c>
      <c r="C7" s="7" t="str">
        <f>IF(B7&gt;0,VLOOKUP(B7,Anmälda!_xlnm.Print_Area,5),)</f>
        <v>RaceHeart´s MB Leia</v>
      </c>
      <c r="D7" s="13" t="str">
        <f>IF(B7&gt;0,VLOOKUP(B7,Anmälda!_xlnm.Print_Area,8),)</f>
        <v>T</v>
      </c>
      <c r="E7" s="9">
        <v>9.3000000000000007</v>
      </c>
      <c r="F7" s="10">
        <v>1</v>
      </c>
      <c r="G7" s="14" t="str">
        <f>IF(B7&gt;0,VLOOKUP(B7,Anmälda!_xlnm.Print_Area,9),)</f>
        <v>Berglund Mike</v>
      </c>
      <c r="H7" s="7" t="str">
        <f>IF(B7&gt;0,VLOOKUP(B7,Anmälda!_xlnm.Print_Area,10),)</f>
        <v>KAL</v>
      </c>
      <c r="I7" s="8"/>
    </row>
    <row r="8" spans="1:9" ht="24.95" customHeight="1" x14ac:dyDescent="0.2">
      <c r="A8" s="7" t="s">
        <v>17</v>
      </c>
      <c r="B8" s="10">
        <v>1526</v>
      </c>
      <c r="C8" s="7" t="str">
        <f>IF(B8&gt;0,VLOOKUP(B8,Anmälda!_xlnm.Print_Area,5),)</f>
        <v>Me&amp;MyDogs Miss Daisy</v>
      </c>
      <c r="D8" s="13" t="str">
        <f>IF(B8&gt;0,VLOOKUP(B8,Anmälda!_xlnm.Print_Area,8),)</f>
        <v>T</v>
      </c>
      <c r="E8" s="9">
        <v>9.4</v>
      </c>
      <c r="F8" s="10">
        <v>2</v>
      </c>
      <c r="G8" s="14" t="str">
        <f>IF(B8&gt;0,VLOOKUP(B8,Anmälda!_xlnm.Print_Area,9),)</f>
        <v>Simonsson Anette</v>
      </c>
      <c r="H8" s="7" t="str">
        <f>IF(B8&gt;0,VLOOKUP(B8,Anmälda!_xlnm.Print_Area,10),)</f>
        <v>KAR</v>
      </c>
      <c r="I8" s="8"/>
    </row>
    <row r="9" spans="1:9" ht="24.95" customHeight="1" x14ac:dyDescent="0.2">
      <c r="A9" s="7" t="s">
        <v>18</v>
      </c>
      <c r="B9" s="10">
        <v>1420</v>
      </c>
      <c r="C9" s="7" t="str">
        <f>IF(B9&gt;0,VLOOKUP(B9,Anmälda!_xlnm.Print_Area,5),)</f>
        <v>Axrace's Angostura</v>
      </c>
      <c r="D9" s="13" t="str">
        <f>IF(B9&gt;0,VLOOKUP(B9,Anmälda!_xlnm.Print_Area,8),)</f>
        <v>T</v>
      </c>
      <c r="E9" s="9">
        <v>9.6999999999999993</v>
      </c>
      <c r="F9" s="10">
        <v>4</v>
      </c>
      <c r="G9" s="14" t="str">
        <f>IF(B9&gt;0,VLOOKUP(B9,Anmälda!_xlnm.Print_Area,9),)</f>
        <v>Helgesson Jan</v>
      </c>
      <c r="H9" s="7" t="str">
        <f>IF(B9&gt;0,VLOOKUP(B9,Anmälda!_xlnm.Print_Area,10),)</f>
        <v>NOR</v>
      </c>
      <c r="I9" s="8"/>
    </row>
    <row r="10" spans="1:9" ht="24.95" customHeight="1" x14ac:dyDescent="0.2">
      <c r="A10" s="7" t="s">
        <v>19</v>
      </c>
      <c r="B10" s="10">
        <v>1498</v>
      </c>
      <c r="C10" s="7" t="str">
        <f>IF(B10&gt;0,VLOOKUP(B10,Anmälda!_xlnm.Print_Area,5),)</f>
        <v>RaceHeart´s MB Maz</v>
      </c>
      <c r="D10" s="13" t="str">
        <f>IF(B10&gt;0,VLOOKUP(B10,Anmälda!_xlnm.Print_Area,8),)</f>
        <v>T</v>
      </c>
      <c r="E10" s="9">
        <v>9.52</v>
      </c>
      <c r="F10" s="10">
        <v>3</v>
      </c>
      <c r="G10" s="14" t="str">
        <f>IF(B10&gt;0,VLOOKUP(B10,Anmälda!_xlnm.Print_Area,9),)</f>
        <v>Berglund Mike</v>
      </c>
      <c r="H10" s="7" t="str">
        <f>IF(B10&gt;0,VLOOKUP(B10,Anmälda!_xlnm.Print_Area,10),)</f>
        <v>KAL</v>
      </c>
      <c r="I10" s="8"/>
    </row>
    <row r="11" spans="1:9" ht="24.95" customHeight="1" x14ac:dyDescent="0.2">
      <c r="A11" s="2" t="str">
        <f>"HEAT "&amp;MID(A6,6,2)+1</f>
        <v>HEAT 3</v>
      </c>
    </row>
    <row r="12" spans="1:9" ht="24.95" customHeight="1" x14ac:dyDescent="0.2">
      <c r="A12" s="7" t="s">
        <v>16</v>
      </c>
      <c r="B12" s="10">
        <v>1493</v>
      </c>
      <c r="C12" s="7" t="str">
        <f>IF(B12&gt;0,VLOOKUP(B12,Anmälda!_xlnm.Print_Area,5),)</f>
        <v>RaceHeart´s MB Padme</v>
      </c>
      <c r="D12" s="13" t="str">
        <f>IF(B12&gt;0,VLOOKUP(B12,Anmälda!_xlnm.Print_Area,8),)</f>
        <v>T</v>
      </c>
      <c r="E12" s="9">
        <v>9.4499999999999993</v>
      </c>
      <c r="F12" s="10">
        <v>1</v>
      </c>
      <c r="G12" s="14" t="str">
        <f>IF(B12&gt;0,VLOOKUP(B12,Anmälda!_xlnm.Print_Area,9),)</f>
        <v>Johansson Annica</v>
      </c>
      <c r="H12" s="7" t="str">
        <f>IF(B12&gt;0,VLOOKUP(B12,Anmälda!_xlnm.Print_Area,10),)</f>
        <v>KAR</v>
      </c>
      <c r="I12" s="8"/>
    </row>
    <row r="13" spans="1:9" ht="24.95" customHeight="1" x14ac:dyDescent="0.2">
      <c r="A13" s="7" t="s">
        <v>17</v>
      </c>
      <c r="B13" s="10">
        <v>1533</v>
      </c>
      <c r="C13" s="7" t="str">
        <f>IF(B13&gt;0,VLOOKUP(B13,Anmälda!_xlnm.Print_Area,5),)</f>
        <v>RaceHearts MB Scarlet</v>
      </c>
      <c r="D13" s="13" t="str">
        <f>IF(B13&gt;0,VLOOKUP(B13,Anmälda!_xlnm.Print_Area,8),)</f>
        <v>T</v>
      </c>
      <c r="E13" s="9">
        <v>9.49</v>
      </c>
      <c r="F13" s="10">
        <v>2</v>
      </c>
      <c r="G13" s="14" t="str">
        <f>IF(B13&gt;0,VLOOKUP(B13,Anmälda!_xlnm.Print_Area,9),)</f>
        <v>Berglund Moa</v>
      </c>
      <c r="H13" s="7" t="str">
        <f>IF(B13&gt;0,VLOOKUP(B13,Anmälda!_xlnm.Print_Area,10),)</f>
        <v>KAL</v>
      </c>
      <c r="I13" s="11"/>
    </row>
    <row r="14" spans="1:9" ht="24.95" customHeight="1" x14ac:dyDescent="0.2">
      <c r="A14" s="82" t="s">
        <v>18</v>
      </c>
      <c r="B14" s="83">
        <v>13331</v>
      </c>
      <c r="C14" s="82" t="str">
        <f>IF(B14&gt;0,VLOOKUP(B14,Anmälda!_xlnm.Print_Area,5),)</f>
        <v>Flodaskogens Marmelad</v>
      </c>
      <c r="D14" s="84" t="str">
        <f>IF(B14&gt;0,VLOOKUP(B14,Anmälda!_xlnm.Print_Area,8),)</f>
        <v>T</v>
      </c>
      <c r="E14" s="85"/>
      <c r="F14" s="83"/>
      <c r="G14" s="86" t="str">
        <f>IF(B14&gt;0,VLOOKUP(B14,Anmälda!_xlnm.Print_Area,9),)</f>
        <v>Primdahl Aksel</v>
      </c>
      <c r="H14" s="82" t="str">
        <f>IF(B14&gt;0,VLOOKUP(B14,Anmälda!_xlnm.Print_Area,10),)</f>
        <v>NOR</v>
      </c>
      <c r="I14" s="8" t="s">
        <v>199</v>
      </c>
    </row>
    <row r="15" spans="1:9" ht="24.95" customHeight="1" x14ac:dyDescent="0.2">
      <c r="A15" s="7" t="s">
        <v>19</v>
      </c>
      <c r="B15" s="10"/>
      <c r="C15" s="7">
        <f>IF(B15&gt;0,VLOOKUP(B15,Anmälda!_xlnm.Print_Area,5),)</f>
        <v>0</v>
      </c>
      <c r="D15" s="13">
        <f>IF(B15&gt;0,VLOOKUP(B15,Anmälda!_xlnm.Print_Area,8),)</f>
        <v>0</v>
      </c>
      <c r="E15" s="9"/>
      <c r="F15" s="10"/>
      <c r="G15" s="14">
        <f>IF(B15&gt;0,VLOOKUP(B15,Anmälda!_xlnm.Print_Area,9),)</f>
        <v>0</v>
      </c>
      <c r="H15" s="7">
        <f>IF(B15&gt;0,VLOOKUP(B15,Anmälda!_xlnm.Print_Area,10),)</f>
        <v>0</v>
      </c>
      <c r="I15" s="8"/>
    </row>
    <row r="16" spans="1:9" ht="24.95" customHeight="1" x14ac:dyDescent="0.2">
      <c r="A16" s="2" t="str">
        <f>"HEAT "&amp;MID(A11,6,2)+1</f>
        <v>HEAT 4</v>
      </c>
      <c r="C16" s="4" t="s">
        <v>12</v>
      </c>
    </row>
    <row r="17" spans="1:9" ht="24.95" customHeight="1" x14ac:dyDescent="0.2">
      <c r="A17" s="82" t="s">
        <v>16</v>
      </c>
      <c r="B17" s="83">
        <v>1347</v>
      </c>
      <c r="C17" s="82" t="str">
        <f>IF(B17&gt;0,VLOOKUP(B17,Anmälda!_xlnm.Print_Area,5),)</f>
        <v>RaceHeart's MB Elisabeth Swann</v>
      </c>
      <c r="D17" s="84" t="str">
        <f>IF(B17&gt;0,VLOOKUP(B17,Anmälda!_xlnm.Print_Area,8),)</f>
        <v>T</v>
      </c>
      <c r="E17" s="85"/>
      <c r="F17" s="83"/>
      <c r="G17" s="86" t="str">
        <f>IF(B17&gt;0,VLOOKUP(B17,Anmälda!_xlnm.Print_Area,9),)</f>
        <v>Berglund Mike</v>
      </c>
      <c r="H17" s="82" t="str">
        <f>IF(B17&gt;0,VLOOKUP(B17,Anmälda!_xlnm.Print_Area,10),)</f>
        <v>KAL</v>
      </c>
      <c r="I17" s="8" t="s">
        <v>199</v>
      </c>
    </row>
    <row r="18" spans="1:9" ht="24.95" customHeight="1" x14ac:dyDescent="0.2">
      <c r="A18" s="7" t="s">
        <v>17</v>
      </c>
      <c r="B18" s="10">
        <v>1500</v>
      </c>
      <c r="C18" s="7" t="str">
        <f>IF(B18&gt;0,VLOOKUP(B18,Anmälda!_xlnm.Print_Area,5),)</f>
        <v>Hannemoon HM Magica De Hex</v>
      </c>
      <c r="D18" s="13" t="str">
        <f>IF(B18&gt;0,VLOOKUP(B18,Anmälda!_xlnm.Print_Area,8),)</f>
        <v>T</v>
      </c>
      <c r="E18" s="9">
        <v>9.6199999999999992</v>
      </c>
      <c r="F18" s="10">
        <v>1</v>
      </c>
      <c r="G18" s="14" t="str">
        <f>IF(B18&gt;0,VLOOKUP(B18,Anmälda!_xlnm.Print_Area,9),)</f>
        <v>Stålhammar Eva</v>
      </c>
      <c r="H18" s="7" t="str">
        <f>IF(B18&gt;0,VLOOKUP(B18,Anmälda!_xlnm.Print_Area,10),)</f>
        <v>KAR</v>
      </c>
      <c r="I18" s="8"/>
    </row>
    <row r="19" spans="1:9" ht="24.95" customHeight="1" x14ac:dyDescent="0.2">
      <c r="A19" s="7" t="s">
        <v>18</v>
      </c>
      <c r="B19" s="10">
        <v>1536</v>
      </c>
      <c r="C19" s="7" t="str">
        <f>IF(B19&gt;0,VLOOKUP(B19,Anmälda!_xlnm.Print_Area,5),)</f>
        <v>Stars of Enilorac Gaia</v>
      </c>
      <c r="D19" s="13" t="str">
        <f>IF(B19&gt;0,VLOOKUP(B19,Anmälda!_xlnm.Print_Area,8),)</f>
        <v>T</v>
      </c>
      <c r="E19" s="9">
        <v>10.31</v>
      </c>
      <c r="F19" s="10">
        <v>2</v>
      </c>
      <c r="G19" s="14" t="str">
        <f>IF(B19&gt;0,VLOOKUP(B19,Anmälda!_xlnm.Print_Area,9),)</f>
        <v>Maria Kvist</v>
      </c>
      <c r="H19" s="7" t="str">
        <f>IF(B19&gt;0,VLOOKUP(B19,Anmälda!_xlnm.Print_Area,10),)</f>
        <v>HAL</v>
      </c>
      <c r="I19" s="8"/>
    </row>
    <row r="20" spans="1:9" ht="24.75" customHeight="1" x14ac:dyDescent="0.2">
      <c r="A20" s="20" t="s">
        <v>19</v>
      </c>
      <c r="B20" s="22">
        <v>16272</v>
      </c>
      <c r="C20" s="20" t="str">
        <f>IF(B20&gt;0,VLOOKUP(B20,Anmälda!_xlnm.Print_Area,5),)</f>
        <v>Come La Neve Galadriel</v>
      </c>
      <c r="D20" s="74" t="str">
        <f>IF(B20&gt;0,VLOOKUP(B20,Anmälda!_xlnm.Print_Area,8),)</f>
        <v>T</v>
      </c>
      <c r="E20" s="21">
        <v>10.34</v>
      </c>
      <c r="F20" s="22">
        <v>3</v>
      </c>
      <c r="G20" s="75" t="str">
        <f>IF(B20&gt;0,VLOOKUP(B20,Anmälda!_xlnm.Print_Area,9),)</f>
        <v>Sandahl Camilla</v>
      </c>
      <c r="H20" s="20" t="str">
        <f>IF(B20&gt;0,VLOOKUP(B20,Anmälda!_xlnm.Print_Area,10),)</f>
        <v>KAR</v>
      </c>
      <c r="I20" s="76"/>
    </row>
    <row r="21" spans="1:9" ht="24.95" customHeight="1" x14ac:dyDescent="0.2">
      <c r="A21" s="2" t="str">
        <f>"HEAT "&amp;MID(A16,6,2)+1</f>
        <v>HEAT 5</v>
      </c>
    </row>
    <row r="22" spans="1:9" ht="24.95" customHeight="1" x14ac:dyDescent="0.2">
      <c r="A22" s="7" t="s">
        <v>16</v>
      </c>
      <c r="B22" s="10">
        <v>1537</v>
      </c>
      <c r="C22" s="7" t="str">
        <f>IF(B22&gt;0,VLOOKUP(B22,Anmälda!_xlnm.Print_Area,5),)</f>
        <v>Per-Mobile Golden Star in Black</v>
      </c>
      <c r="D22" s="13" t="str">
        <f>IF(B22&gt;0,VLOOKUP(B22,Anmälda!_xlnm.Print_Area,8),)</f>
        <v>T</v>
      </c>
      <c r="E22" s="9">
        <v>10.220000000000001</v>
      </c>
      <c r="F22" s="10">
        <v>2</v>
      </c>
      <c r="G22" s="14" t="str">
        <f>IF(B22&gt;0,VLOOKUP(B22,Anmälda!_xlnm.Print_Area,9),)</f>
        <v>Björkman Paula</v>
      </c>
      <c r="H22" s="7" t="str">
        <f>IF(B22&gt;0,VLOOKUP(B22,Anmälda!_xlnm.Print_Area,10),)</f>
        <v>KAL</v>
      </c>
      <c r="I22" s="8"/>
    </row>
    <row r="23" spans="1:9" ht="24.95" customHeight="1" x14ac:dyDescent="0.2">
      <c r="A23" s="7" t="s">
        <v>17</v>
      </c>
      <c r="B23" s="10">
        <v>1558</v>
      </c>
      <c r="C23" s="7" t="str">
        <f>IF(B23&gt;0,VLOOKUP(B23,Anmälda!_xlnm.Print_Area,5),)</f>
        <v>Me&amp;MyDogs Piggelin</v>
      </c>
      <c r="D23" s="13" t="str">
        <f>IF(B23&gt;0,VLOOKUP(B23,Anmälda!_xlnm.Print_Area,8),)</f>
        <v>T</v>
      </c>
      <c r="E23" s="9">
        <v>10.02</v>
      </c>
      <c r="F23" s="10">
        <v>1</v>
      </c>
      <c r="G23" s="14" t="str">
        <f>IF(B23&gt;0,VLOOKUP(B23,Anmälda!_xlnm.Print_Area,9),)</f>
        <v>Jönsson Stefan</v>
      </c>
      <c r="H23" s="7" t="str">
        <f>IF(B23&gt;0,VLOOKUP(B23,Anmälda!_xlnm.Print_Area,10),)</f>
        <v>KAR</v>
      </c>
      <c r="I23" s="8"/>
    </row>
    <row r="24" spans="1:9" ht="24.95" customHeight="1" x14ac:dyDescent="0.2">
      <c r="A24" s="7" t="s">
        <v>18</v>
      </c>
      <c r="B24" s="10">
        <v>15216</v>
      </c>
      <c r="C24" s="7" t="str">
        <f>IF(B24&gt;0,VLOOKUP(B24,Anmälda!_xlnm.Print_Area,5),)</f>
        <v>Dixietown My Elusive Dreams</v>
      </c>
      <c r="D24" s="13" t="str">
        <f>IF(B24&gt;0,VLOOKUP(B24,Anmälda!_xlnm.Print_Area,8),)</f>
        <v>T</v>
      </c>
      <c r="E24" s="9">
        <v>10.5</v>
      </c>
      <c r="F24" s="10">
        <v>3</v>
      </c>
      <c r="G24" s="14" t="str">
        <f>IF(B24&gt;0,VLOOKUP(B24,Anmälda!_xlnm.Print_Area,9),)</f>
        <v>Mari Lagerström</v>
      </c>
      <c r="H24" s="7" t="str">
        <f>IF(B24&gt;0,VLOOKUP(B24,Anmälda!_xlnm.Print_Area,10),)</f>
        <v>HAL</v>
      </c>
      <c r="I24" s="8"/>
    </row>
    <row r="25" spans="1:9" ht="24.95" customHeight="1" x14ac:dyDescent="0.2">
      <c r="A25" s="7" t="s">
        <v>19</v>
      </c>
      <c r="B25" s="10"/>
      <c r="C25" s="7">
        <f>IF(B25&gt;0,VLOOKUP(B25,Anmälda!_xlnm.Print_Area,5),)</f>
        <v>0</v>
      </c>
      <c r="D25" s="13">
        <f>IF(B25&gt;0,VLOOKUP(B25,Anmälda!_xlnm.Print_Area,8),)</f>
        <v>0</v>
      </c>
      <c r="E25" s="9"/>
      <c r="F25" s="10"/>
      <c r="G25" s="14">
        <f>IF(B25&gt;0,VLOOKUP(B25,Anmälda!_xlnm.Print_Area,9),)</f>
        <v>0</v>
      </c>
      <c r="H25" s="7">
        <f>IF(B25&gt;0,VLOOKUP(B25,Anmälda!_xlnm.Print_Area,10),)</f>
        <v>0</v>
      </c>
      <c r="I25" s="8"/>
    </row>
    <row r="26" spans="1:9" ht="24.95" customHeight="1" x14ac:dyDescent="0.2">
      <c r="A26" s="2" t="str">
        <f>"HEAT "&amp;MID(A21,6,2)+1</f>
        <v>HEAT 6</v>
      </c>
    </row>
    <row r="27" spans="1:9" ht="24.95" customHeight="1" x14ac:dyDescent="0.2">
      <c r="A27" s="7" t="s">
        <v>16</v>
      </c>
      <c r="B27" s="10">
        <v>15222</v>
      </c>
      <c r="C27" s="7" t="str">
        <f>IF(B27&gt;0,VLOOKUP(B27,Anmälda!_xlnm.Print_Area,5),)</f>
        <v>Watch´em What good is Saturday</v>
      </c>
      <c r="D27" s="13" t="str">
        <f>IF(B27&gt;0,VLOOKUP(B27,Anmälda!_xlnm.Print_Area,8),)</f>
        <v>T</v>
      </c>
      <c r="E27" s="9">
        <v>9.08</v>
      </c>
      <c r="F27" s="10">
        <v>2</v>
      </c>
      <c r="G27" s="14" t="str">
        <f>IF(B27&gt;0,VLOOKUP(B27,Anmälda!_xlnm.Print_Area,9),)</f>
        <v xml:space="preserve">Kvist Maria </v>
      </c>
      <c r="H27" s="7" t="str">
        <f>IF(B27&gt;0,VLOOKUP(B27,Anmälda!_xlnm.Print_Area,10),)</f>
        <v>HAL</v>
      </c>
      <c r="I27" s="8"/>
    </row>
    <row r="28" spans="1:9" ht="24.95" customHeight="1" x14ac:dyDescent="0.2">
      <c r="A28" s="7" t="s">
        <v>17</v>
      </c>
      <c r="B28" s="10">
        <v>1567</v>
      </c>
      <c r="C28" s="7" t="str">
        <f>IF(B28&gt;0,VLOOKUP(B28,Anmälda!_xlnm.Print_Area,5),)</f>
        <v>Hannemoon HM Lycida</v>
      </c>
      <c r="D28" s="13" t="str">
        <f>IF(B28&gt;0,VLOOKUP(B28,Anmälda!_xlnm.Print_Area,8),)</f>
        <v>T</v>
      </c>
      <c r="E28" s="9">
        <v>8.8699999999999992</v>
      </c>
      <c r="F28" s="10">
        <v>1</v>
      </c>
      <c r="G28" s="14" t="str">
        <f>IF(B28&gt;0,VLOOKUP(B28,Anmälda!_xlnm.Print_Area,9),)</f>
        <v>Andersen Hanne</v>
      </c>
      <c r="H28" s="7" t="str">
        <f>IF(B28&gt;0,VLOOKUP(B28,Anmälda!_xlnm.Print_Area,10),)</f>
        <v>VÄS</v>
      </c>
      <c r="I28" s="8"/>
    </row>
    <row r="29" spans="1:9" ht="24.95" customHeight="1" x14ac:dyDescent="0.2">
      <c r="A29" s="7" t="s">
        <v>18</v>
      </c>
      <c r="B29" s="10">
        <v>1534</v>
      </c>
      <c r="C29" s="7" t="str">
        <f>IF(B29&gt;0,VLOOKUP(B29,Anmälda!_xlnm.Print_Area,5),)</f>
        <v>RaceHearts MB Marvel</v>
      </c>
      <c r="D29" s="13" t="str">
        <f>IF(B29&gt;0,VLOOKUP(B29,Anmälda!_xlnm.Print_Area,8),)</f>
        <v>T</v>
      </c>
      <c r="E29" s="9">
        <v>9.4700000000000006</v>
      </c>
      <c r="F29" s="10">
        <v>3</v>
      </c>
      <c r="G29" s="14" t="str">
        <f>IF(B29&gt;0,VLOOKUP(B29,Anmälda!_xlnm.Print_Area,9),)</f>
        <v>Berglund Mike</v>
      </c>
      <c r="H29" s="7" t="str">
        <f>IF(B29&gt;0,VLOOKUP(B29,Anmälda!_xlnm.Print_Area,10),)</f>
        <v>KAL</v>
      </c>
      <c r="I29" s="8"/>
    </row>
    <row r="30" spans="1:9" ht="24.95" customHeight="1" x14ac:dyDescent="0.2">
      <c r="A30" s="7" t="s">
        <v>19</v>
      </c>
      <c r="B30" s="10"/>
      <c r="C30" s="7">
        <f>IF(B30&gt;0,VLOOKUP(B30,Anmälda!_xlnm.Print_Area,5),)</f>
        <v>0</v>
      </c>
      <c r="D30" s="13">
        <f>IF(B30&gt;0,VLOOKUP(B30,Anmälda!_xlnm.Print_Area,8),)</f>
        <v>0</v>
      </c>
      <c r="E30" s="9"/>
      <c r="F30" s="10"/>
      <c r="G30" s="14">
        <f>IF(B30&gt;0,VLOOKUP(B30,Anmälda!_xlnm.Print_Area,9),)</f>
        <v>0</v>
      </c>
      <c r="H30" s="7">
        <f>IF(B30&gt;0,VLOOKUP(B30,Anmälda!_xlnm.Print_Area,10),)</f>
        <v>0</v>
      </c>
      <c r="I30" s="8"/>
    </row>
    <row r="31" spans="1:9" ht="24.95" customHeight="1" x14ac:dyDescent="0.2">
      <c r="A31" s="2" t="str">
        <f>"HEAT "&amp;MID(A26,6,2)+1</f>
        <v>HEAT 7</v>
      </c>
      <c r="E31" s="5" t="s">
        <v>13</v>
      </c>
      <c r="F31" s="6" t="s">
        <v>14</v>
      </c>
      <c r="I31" s="3" t="s">
        <v>20</v>
      </c>
    </row>
    <row r="32" spans="1:9" ht="24.95" customHeight="1" x14ac:dyDescent="0.2">
      <c r="A32" s="7" t="s">
        <v>16</v>
      </c>
      <c r="B32" s="10">
        <v>1516</v>
      </c>
      <c r="C32" s="7" t="str">
        <f>IF(B32&gt;0,VLOOKUP(B32,Anmälda!_xlnm.Print_Area,5),)</f>
        <v>RaceHeart's MB Elladora Black</v>
      </c>
      <c r="D32" s="13" t="str">
        <f>IF(B32&gt;0,VLOOKUP(B32,Anmälda!_xlnm.Print_Area,8),)</f>
        <v>T</v>
      </c>
      <c r="E32" s="9">
        <v>9.33</v>
      </c>
      <c r="F32" s="10">
        <v>2</v>
      </c>
      <c r="G32" s="14" t="str">
        <f>IF(B32&gt;0,VLOOKUP(B32,Anmälda!_xlnm.Print_Area,9),)</f>
        <v>Berglund Mike</v>
      </c>
      <c r="H32" s="7" t="str">
        <f>IF(B32&gt;0,VLOOKUP(B32,Anmälda!_xlnm.Print_Area,10),)</f>
        <v>KAL</v>
      </c>
      <c r="I32" s="8"/>
    </row>
    <row r="33" spans="1:9" ht="24.95" customHeight="1" x14ac:dyDescent="0.2">
      <c r="A33" s="7" t="s">
        <v>17</v>
      </c>
      <c r="B33" s="10">
        <v>14286</v>
      </c>
      <c r="C33" s="7" t="str">
        <f>IF(B33&gt;0,VLOOKUP(B33,Anmälda!_xlnm.Print_Area,5),)</f>
        <v>Raceheart´s MB Buffy</v>
      </c>
      <c r="D33" s="13" t="str">
        <f>IF(B33&gt;0,VLOOKUP(B33,Anmälda!_xlnm.Print_Area,8),)</f>
        <v>T</v>
      </c>
      <c r="E33" s="9">
        <v>9.42</v>
      </c>
      <c r="F33" s="10">
        <v>3</v>
      </c>
      <c r="G33" s="14" t="str">
        <f>IF(B33&gt;0,VLOOKUP(B33,Anmälda!_xlnm.Print_Area,9),)</f>
        <v>Björkman Paula</v>
      </c>
      <c r="H33" s="7" t="str">
        <f>IF(B33&gt;0,VLOOKUP(B33,Anmälda!_xlnm.Print_Area,10),)</f>
        <v>KAL</v>
      </c>
      <c r="I33" s="8"/>
    </row>
    <row r="34" spans="1:9" ht="24.95" customHeight="1" x14ac:dyDescent="0.2">
      <c r="A34" s="7" t="s">
        <v>18</v>
      </c>
      <c r="B34" s="10">
        <v>14285</v>
      </c>
      <c r="C34" s="7" t="str">
        <f>IF(B34&gt;0,VLOOKUP(B34,Anmälda!_xlnm.Print_Area,5),)</f>
        <v>Raceheart´s MB Mumi</v>
      </c>
      <c r="D34" s="13" t="str">
        <f>IF(B34&gt;0,VLOOKUP(B34,Anmälda!_xlnm.Print_Area,8),)</f>
        <v>T</v>
      </c>
      <c r="E34" s="9">
        <v>9.3000000000000007</v>
      </c>
      <c r="F34" s="10">
        <v>1</v>
      </c>
      <c r="G34" s="14" t="str">
        <f>IF(B34&gt;0,VLOOKUP(B34,Anmälda!_xlnm.Print_Area,9),)</f>
        <v>Berglund</v>
      </c>
      <c r="H34" s="7" t="str">
        <f>IF(B34&gt;0,VLOOKUP(B34,Anmälda!_xlnm.Print_Area,10),)</f>
        <v>KAL</v>
      </c>
      <c r="I34" s="8"/>
    </row>
    <row r="35" spans="1:9" ht="24.95" customHeight="1" x14ac:dyDescent="0.2">
      <c r="A35" s="7" t="s">
        <v>19</v>
      </c>
      <c r="B35" s="10"/>
      <c r="C35" s="7">
        <f>IF(B35&gt;0,VLOOKUP(B35,Anmälda!_xlnm.Print_Area,5),)</f>
        <v>0</v>
      </c>
      <c r="D35" s="13">
        <f>IF(B35&gt;0,VLOOKUP(B35,Anmälda!_xlnm.Print_Area,8),)</f>
        <v>0</v>
      </c>
      <c r="E35" s="9"/>
      <c r="F35" s="10"/>
      <c r="G35" s="14">
        <f>IF(B35&gt;0,VLOOKUP(B35,Anmälda!_xlnm.Print_Area,9),)</f>
        <v>0</v>
      </c>
      <c r="H35" s="7">
        <f>IF(B35&gt;0,VLOOKUP(B35,Anmälda!_xlnm.Print_Area,10),)</f>
        <v>0</v>
      </c>
      <c r="I35" s="8"/>
    </row>
    <row r="36" spans="1:9" ht="24.95" customHeight="1" x14ac:dyDescent="0.2">
      <c r="A36" s="2" t="str">
        <f>"HEAT "&amp;MID(A31,6,2)+1</f>
        <v>HEAT 8</v>
      </c>
    </row>
    <row r="37" spans="1:9" ht="24.95" customHeight="1" x14ac:dyDescent="0.2">
      <c r="A37" s="7" t="s">
        <v>16</v>
      </c>
      <c r="B37" s="10">
        <v>1539</v>
      </c>
      <c r="C37" s="7" t="str">
        <f>IF(B37&gt;0,VLOOKUP(B37,Anmälda!_xlnm.Print_Area,5),)</f>
        <v>Edda- Fjällbrud</v>
      </c>
      <c r="D37" s="13" t="str">
        <f>IF(B37&gt;0,VLOOKUP(B37,Anmälda!_xlnm.Print_Area,8),)</f>
        <v>T</v>
      </c>
      <c r="E37" s="9">
        <v>9.9700000000000006</v>
      </c>
      <c r="F37" s="10">
        <v>3</v>
      </c>
      <c r="G37" s="14" t="str">
        <f>IF(B37&gt;0,VLOOKUP(B37,Anmälda!_xlnm.Print_Area,9),)</f>
        <v>Björkman Paula</v>
      </c>
      <c r="H37" s="7" t="str">
        <f>IF(B37&gt;0,VLOOKUP(B37,Anmälda!_xlnm.Print_Area,10),)</f>
        <v>KAL</v>
      </c>
      <c r="I37" s="8"/>
    </row>
    <row r="38" spans="1:9" ht="24.95" customHeight="1" x14ac:dyDescent="0.2">
      <c r="A38" s="7" t="s">
        <v>17</v>
      </c>
      <c r="B38" s="10">
        <v>16268</v>
      </c>
      <c r="C38" s="7" t="str">
        <f>IF(B38&gt;0,VLOOKUP(B38,Anmälda!_xlnm.Print_Area,5),)</f>
        <v>Me&amp;MyDogs Glow</v>
      </c>
      <c r="D38" s="13" t="str">
        <f>IF(B38&gt;0,VLOOKUP(B38,Anmälda!_xlnm.Print_Area,8),)</f>
        <v>T</v>
      </c>
      <c r="E38" s="9">
        <v>10.15</v>
      </c>
      <c r="F38" s="10">
        <v>4</v>
      </c>
      <c r="G38" s="14" t="str">
        <f>IF(B38&gt;0,VLOOKUP(B38,Anmälda!_xlnm.Print_Area,9),)</f>
        <v>Simonsson Anette</v>
      </c>
      <c r="H38" s="7" t="str">
        <f>IF(B38&gt;0,VLOOKUP(B38,Anmälda!_xlnm.Print_Area,10),)</f>
        <v>KAR</v>
      </c>
      <c r="I38" s="8"/>
    </row>
    <row r="39" spans="1:9" ht="24.95" customHeight="1" x14ac:dyDescent="0.2">
      <c r="A39" s="7" t="s">
        <v>18</v>
      </c>
      <c r="B39" s="10">
        <v>14288</v>
      </c>
      <c r="C39" s="7" t="str">
        <f>IF(B39&gt;0,VLOOKUP(B39,Anmälda!_xlnm.Print_Area,5),)</f>
        <v>Raceheart´s MB Pumpkin</v>
      </c>
      <c r="D39" s="13" t="str">
        <f>IF(B39&gt;0,VLOOKUP(B39,Anmälda!_xlnm.Print_Area,8),)</f>
        <v>T</v>
      </c>
      <c r="E39" s="9">
        <v>9.65</v>
      </c>
      <c r="F39" s="10">
        <v>2</v>
      </c>
      <c r="G39" s="14" t="str">
        <f>IF(B39&gt;0,VLOOKUP(B39,Anmälda!_xlnm.Print_Area,9),)</f>
        <v>Fandrey Jenny</v>
      </c>
      <c r="H39" s="7" t="str">
        <f>IF(B39&gt;0,VLOOKUP(B39,Anmälda!_xlnm.Print_Area,10),)</f>
        <v>KAL</v>
      </c>
      <c r="I39" s="8"/>
    </row>
    <row r="40" spans="1:9" ht="24.95" customHeight="1" x14ac:dyDescent="0.2">
      <c r="A40" s="7" t="s">
        <v>19</v>
      </c>
      <c r="B40" s="10">
        <v>1515</v>
      </c>
      <c r="C40" s="7" t="str">
        <f>IF(B40&gt;0,VLOOKUP(B40,Anmälda!_xlnm.Print_Area,5),)</f>
        <v>Raceheart's MB Callidora Black</v>
      </c>
      <c r="D40" s="13" t="str">
        <f>IF(B40&gt;0,VLOOKUP(B40,Anmälda!_xlnm.Print_Area,8),)</f>
        <v>T</v>
      </c>
      <c r="E40" s="9">
        <v>9.6199999999999992</v>
      </c>
      <c r="F40" s="10">
        <v>1</v>
      </c>
      <c r="G40" s="14" t="str">
        <f>IF(B40&gt;0,VLOOKUP(B40,Anmälda!_xlnm.Print_Area,9),)</f>
        <v>Helgesson Jan</v>
      </c>
      <c r="H40" s="7" t="str">
        <f>IF(B40&gt;0,VLOOKUP(B40,Anmälda!_xlnm.Print_Area,10),)</f>
        <v>NOR</v>
      </c>
      <c r="I40" s="17"/>
    </row>
    <row r="41" spans="1:9" ht="24.95" hidden="1" customHeight="1" x14ac:dyDescent="0.2">
      <c r="A41" s="2" t="str">
        <f>"HEAT "&amp;MID(A36,6,2)+1</f>
        <v>HEAT 9</v>
      </c>
    </row>
    <row r="42" spans="1:9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13">
        <f>IF(B42&gt;0,VLOOKUP(B42,Anmälda!_xlnm.Print_Area,8),)</f>
        <v>0</v>
      </c>
      <c r="E42" s="9"/>
      <c r="F42" s="10"/>
      <c r="G42" s="14">
        <f>IF(B42&gt;0,VLOOKUP(B42,Anmälda!_xlnm.Print_Area,9),)</f>
        <v>0</v>
      </c>
      <c r="H42" s="7">
        <f>IF(B42&gt;0,VLOOKUP(B42,Anmälda!_xlnm.Print_Area,10),)</f>
        <v>0</v>
      </c>
      <c r="I42" s="8"/>
    </row>
    <row r="43" spans="1:9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13">
        <f>IF(B43&gt;0,VLOOKUP(B43,Anmälda!_xlnm.Print_Area,8),)</f>
        <v>0</v>
      </c>
      <c r="E43" s="9"/>
      <c r="F43" s="10"/>
      <c r="G43" s="14">
        <f>IF(B43&gt;0,VLOOKUP(B43,Anmälda!_xlnm.Print_Area,9),)</f>
        <v>0</v>
      </c>
      <c r="H43" s="7">
        <f>IF(B43&gt;0,VLOOKUP(B43,Anmälda!_xlnm.Print_Area,10),)</f>
        <v>0</v>
      </c>
      <c r="I43" s="8"/>
    </row>
    <row r="44" spans="1:9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13">
        <f>IF(B44&gt;0,VLOOKUP(B44,Anmälda!_xlnm.Print_Area,8),)</f>
        <v>0</v>
      </c>
      <c r="E44" s="9"/>
      <c r="F44" s="10"/>
      <c r="G44" s="14">
        <f>IF(B44&gt;0,VLOOKUP(B44,Anmälda!_xlnm.Print_Area,9),)</f>
        <v>0</v>
      </c>
      <c r="H44" s="7">
        <f>IF(B44&gt;0,VLOOKUP(B44,Anmälda!_xlnm.Print_Area,10),)</f>
        <v>0</v>
      </c>
      <c r="I44" s="8"/>
    </row>
    <row r="45" spans="1:9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13">
        <f>IF(B45&gt;0,VLOOKUP(B45,Anmälda!_xlnm.Print_Area,8),)</f>
        <v>0</v>
      </c>
      <c r="E45" s="9"/>
      <c r="F45" s="10"/>
      <c r="G45" s="14">
        <f>IF(B45&gt;0,VLOOKUP(B45,Anmälda!_xlnm.Print_Area,9),)</f>
        <v>0</v>
      </c>
      <c r="H45" s="7">
        <f>IF(B45&gt;0,VLOOKUP(B45,Anmälda!_xlnm.Print_Area,10),)</f>
        <v>0</v>
      </c>
      <c r="I45" s="8"/>
    </row>
    <row r="46" spans="1:9" ht="24.95" hidden="1" customHeight="1" x14ac:dyDescent="0.2">
      <c r="A46" s="2" t="str">
        <f>"HEAT "&amp;MID(A41,6,2)+1</f>
        <v>HEAT 10</v>
      </c>
    </row>
    <row r="47" spans="1:9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13">
        <f>IF(B47&gt;0,VLOOKUP(B47,Anmälda!_xlnm.Print_Area,8),)</f>
        <v>0</v>
      </c>
      <c r="E47" s="9"/>
      <c r="F47" s="10"/>
      <c r="G47" s="14">
        <f>IF(B47&gt;0,VLOOKUP(B47,Anmälda!_xlnm.Print_Area,9),)</f>
        <v>0</v>
      </c>
      <c r="H47" s="7">
        <f>IF(B47&gt;0,VLOOKUP(B47,Anmälda!_xlnm.Print_Area,10),)</f>
        <v>0</v>
      </c>
      <c r="I47" s="8"/>
    </row>
    <row r="48" spans="1:9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13">
        <f>IF(B48&gt;0,VLOOKUP(B48,Anmälda!_xlnm.Print_Area,8),)</f>
        <v>0</v>
      </c>
      <c r="E48" s="9"/>
      <c r="F48" s="10"/>
      <c r="G48" s="14">
        <f>IF(B48&gt;0,VLOOKUP(B48,Anmälda!_xlnm.Print_Area,9),)</f>
        <v>0</v>
      </c>
      <c r="H48" s="7">
        <f>IF(B48&gt;0,VLOOKUP(B48,Anmälda!_xlnm.Print_Area,10),)</f>
        <v>0</v>
      </c>
      <c r="I48" s="8"/>
    </row>
    <row r="49" spans="1:9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13">
        <f>IF(B49&gt;0,VLOOKUP(B49,Anmälda!_xlnm.Print_Area,8),)</f>
        <v>0</v>
      </c>
      <c r="E49" s="9"/>
      <c r="F49" s="10"/>
      <c r="G49" s="14">
        <f>IF(B49&gt;0,VLOOKUP(B49,Anmälda!_xlnm.Print_Area,9),)</f>
        <v>0</v>
      </c>
      <c r="H49" s="7">
        <f>IF(B49&gt;0,VLOOKUP(B49,Anmälda!_xlnm.Print_Area,10),)</f>
        <v>0</v>
      </c>
      <c r="I49" s="8"/>
    </row>
    <row r="50" spans="1:9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13">
        <f>IF(B50&gt;0,VLOOKUP(B50,Anmälda!_xlnm.Print_Area,8),)</f>
        <v>0</v>
      </c>
      <c r="E50" s="9"/>
      <c r="F50" s="10"/>
      <c r="G50" s="14">
        <f>IF(B50&gt;0,VLOOKUP(B50,Anmälda!_xlnm.Print_Area,9),)</f>
        <v>0</v>
      </c>
      <c r="H50" s="7">
        <f>IF(B50&gt;0,VLOOKUP(B50,Anmälda!_xlnm.Print_Area,10),)</f>
        <v>0</v>
      </c>
      <c r="I50" s="8"/>
    </row>
    <row r="51" spans="1:9" ht="24.95" hidden="1" customHeight="1" x14ac:dyDescent="0.2">
      <c r="A51" s="2" t="str">
        <f>"HEAT "&amp;MID(A46,6,2)+1</f>
        <v>HEAT 11</v>
      </c>
    </row>
    <row r="52" spans="1:9" ht="24.95" hidden="1" customHeight="1" x14ac:dyDescent="0.2">
      <c r="A52" s="7" t="s">
        <v>16</v>
      </c>
      <c r="B52" s="10"/>
      <c r="C52" s="7">
        <f>IF(B52&gt;0,VLOOKUP(B52,Anmälda!_xlnm.Print_Area,5),)</f>
        <v>0</v>
      </c>
      <c r="D52" s="13">
        <f>IF(B52&gt;0,VLOOKUP(B52,Anmälda!_xlnm.Print_Area,8),)</f>
        <v>0</v>
      </c>
      <c r="E52" s="9">
        <v>9.7799999999999994</v>
      </c>
      <c r="F52" s="10">
        <v>3</v>
      </c>
      <c r="G52" s="14">
        <f>IF(B52&gt;0,VLOOKUP(B52,Anmälda!_xlnm.Print_Area,9),)</f>
        <v>0</v>
      </c>
      <c r="H52" s="7">
        <f>IF(B52&gt;0,VLOOKUP(B52,Anmälda!_xlnm.Print_Area,10),)</f>
        <v>0</v>
      </c>
      <c r="I52" s="8"/>
    </row>
    <row r="53" spans="1:9" ht="24.95" hidden="1" customHeight="1" x14ac:dyDescent="0.2">
      <c r="A53" s="7" t="s">
        <v>17</v>
      </c>
      <c r="B53" s="10"/>
      <c r="C53" s="7">
        <f>IF(B53&gt;0,VLOOKUP(B53,Anmälda!_xlnm.Print_Area,5),)</f>
        <v>0</v>
      </c>
      <c r="D53" s="13">
        <f>IF(B53&gt;0,VLOOKUP(B53,Anmälda!_xlnm.Print_Area,8),)</f>
        <v>0</v>
      </c>
      <c r="E53" s="9">
        <v>10.45</v>
      </c>
      <c r="F53" s="10">
        <v>4</v>
      </c>
      <c r="G53" s="14">
        <f>IF(B53&gt;0,VLOOKUP(B53,Anmälda!_xlnm.Print_Area,9),)</f>
        <v>0</v>
      </c>
      <c r="H53" s="7">
        <f>IF(B53&gt;0,VLOOKUP(B53,Anmälda!_xlnm.Print_Area,10),)</f>
        <v>0</v>
      </c>
      <c r="I53" s="8"/>
    </row>
    <row r="54" spans="1:9" ht="24.95" hidden="1" customHeight="1" x14ac:dyDescent="0.2">
      <c r="A54" s="7" t="s">
        <v>18</v>
      </c>
      <c r="B54" s="10"/>
      <c r="C54" s="7">
        <f>IF(B54&gt;0,VLOOKUP(B54,Anmälda!_xlnm.Print_Area,5),)</f>
        <v>0</v>
      </c>
      <c r="D54" s="13">
        <f>IF(B54&gt;0,VLOOKUP(B54,Anmälda!_xlnm.Print_Area,8),)</f>
        <v>0</v>
      </c>
      <c r="E54" s="9">
        <v>9.5399999999999991</v>
      </c>
      <c r="F54" s="10">
        <v>2</v>
      </c>
      <c r="G54" s="14">
        <f>IF(B54&gt;0,VLOOKUP(B54,Anmälda!_xlnm.Print_Area,9),)</f>
        <v>0</v>
      </c>
      <c r="H54" s="7">
        <f>IF(B54&gt;0,VLOOKUP(B54,Anmälda!_xlnm.Print_Area,10),)</f>
        <v>0</v>
      </c>
      <c r="I54" s="8"/>
    </row>
    <row r="55" spans="1:9" ht="24.95" hidden="1" customHeight="1" x14ac:dyDescent="0.2">
      <c r="A55" s="7" t="s">
        <v>19</v>
      </c>
      <c r="B55" s="10"/>
      <c r="C55" s="7">
        <f>IF(B55&gt;0,VLOOKUP(B55,Anmälda!_xlnm.Print_Area,5),)</f>
        <v>0</v>
      </c>
      <c r="D55" s="13">
        <f>IF(B55&gt;0,VLOOKUP(B55,Anmälda!_xlnm.Print_Area,8),)</f>
        <v>0</v>
      </c>
      <c r="E55" s="9">
        <v>9.51</v>
      </c>
      <c r="F55" s="10">
        <v>1</v>
      </c>
      <c r="G55" s="14">
        <f>IF(B55&gt;0,VLOOKUP(B55,Anmälda!_xlnm.Print_Area,9),)</f>
        <v>0</v>
      </c>
      <c r="H55" s="7">
        <f>IF(B55&gt;0,VLOOKUP(B55,Anmälda!_xlnm.Print_Area,10),)</f>
        <v>0</v>
      </c>
      <c r="I55" s="8"/>
    </row>
    <row r="56" spans="1:9" ht="24.95" hidden="1" customHeight="1" x14ac:dyDescent="0.2">
      <c r="A56" s="2" t="str">
        <f>"HEAT "&amp;MID(A51,6,2)+1</f>
        <v>HEAT 12</v>
      </c>
    </row>
    <row r="57" spans="1:9" ht="24.95" hidden="1" customHeight="1" x14ac:dyDescent="0.2">
      <c r="A57" s="7" t="s">
        <v>16</v>
      </c>
      <c r="B57" s="10"/>
      <c r="C57" s="7">
        <f>IF(B57&gt;0,VLOOKUP(B57,Anmälda!_xlnm.Print_Area,5),)</f>
        <v>0</v>
      </c>
      <c r="D57" s="13">
        <f>IF(B57&gt;0,VLOOKUP(B57,Anmälda!_xlnm.Print_Area,8),)</f>
        <v>0</v>
      </c>
      <c r="E57" s="9"/>
      <c r="F57" s="10"/>
      <c r="G57" s="14">
        <f>IF(B57&gt;0,VLOOKUP(B57,Anmälda!_xlnm.Print_Area,9),)</f>
        <v>0</v>
      </c>
      <c r="H57" s="7">
        <f>IF(B57&gt;0,VLOOKUP(B57,Anmälda!_xlnm.Print_Area,10),)</f>
        <v>0</v>
      </c>
      <c r="I57" s="8"/>
    </row>
    <row r="58" spans="1:9" ht="24.95" hidden="1" customHeight="1" x14ac:dyDescent="0.2">
      <c r="A58" s="7" t="s">
        <v>17</v>
      </c>
      <c r="B58" s="10"/>
      <c r="C58" s="7">
        <f>IF(B58&gt;0,VLOOKUP(B58,Anmälda!_xlnm.Print_Area,5),)</f>
        <v>0</v>
      </c>
      <c r="D58" s="13">
        <f>IF(B58&gt;0,VLOOKUP(B58,Anmälda!_xlnm.Print_Area,8),)</f>
        <v>0</v>
      </c>
      <c r="E58" s="9"/>
      <c r="F58" s="10"/>
      <c r="G58" s="14">
        <f>IF(B58&gt;0,VLOOKUP(B58,Anmälda!_xlnm.Print_Area,9),)</f>
        <v>0</v>
      </c>
      <c r="H58" s="7">
        <f>IF(B58&gt;0,VLOOKUP(B58,Anmälda!_xlnm.Print_Area,10),)</f>
        <v>0</v>
      </c>
      <c r="I58" s="8"/>
    </row>
    <row r="59" spans="1:9" ht="24.95" hidden="1" customHeight="1" x14ac:dyDescent="0.2">
      <c r="A59" s="7" t="s">
        <v>18</v>
      </c>
      <c r="B59" s="10"/>
      <c r="C59" s="7">
        <f>IF(B59&gt;0,VLOOKUP(B59,Anmälda!_xlnm.Print_Area,5),)</f>
        <v>0</v>
      </c>
      <c r="D59" s="13">
        <f>IF(B59&gt;0,VLOOKUP(B59,Anmälda!_xlnm.Print_Area,8),)</f>
        <v>0</v>
      </c>
      <c r="E59" s="9"/>
      <c r="F59" s="10"/>
      <c r="G59" s="14">
        <f>IF(B59&gt;0,VLOOKUP(B59,Anmälda!_xlnm.Print_Area,9),)</f>
        <v>0</v>
      </c>
      <c r="H59" s="7">
        <f>IF(B59&gt;0,VLOOKUP(B59,Anmälda!_xlnm.Print_Area,10),)</f>
        <v>0</v>
      </c>
      <c r="I59" s="8"/>
    </row>
    <row r="60" spans="1:9" ht="24.95" hidden="1" customHeight="1" x14ac:dyDescent="0.2">
      <c r="A60" s="7" t="s">
        <v>19</v>
      </c>
      <c r="B60" s="10"/>
      <c r="C60" s="7">
        <f>IF(B60&gt;0,VLOOKUP(B60,Anmälda!_xlnm.Print_Area,5),)</f>
        <v>0</v>
      </c>
      <c r="D60" s="13">
        <f>IF(B60&gt;0,VLOOKUP(B60,Anmälda!_xlnm.Print_Area,8),)</f>
        <v>0</v>
      </c>
      <c r="E60" s="9"/>
      <c r="F60" s="10"/>
      <c r="G60" s="14">
        <f>IF(B60&gt;0,VLOOKUP(B60,Anmälda!_xlnm.Print_Area,9),)</f>
        <v>0</v>
      </c>
      <c r="H60" s="7">
        <f>IF(B60&gt;0,VLOOKUP(B60,Anmälda!_xlnm.Print_Area,10),)</f>
        <v>0</v>
      </c>
      <c r="I60" s="8"/>
    </row>
    <row r="61" spans="1:9" ht="20.100000000000001" hidden="1" customHeight="1" x14ac:dyDescent="0.2">
      <c r="A61" s="2" t="str">
        <f>"HEAT "&amp;MID(A56,6,2)+1</f>
        <v>HEAT 13</v>
      </c>
    </row>
    <row r="62" spans="1:9" ht="20.100000000000001" hidden="1" customHeight="1" x14ac:dyDescent="0.2">
      <c r="A62" s="4" t="s">
        <v>16</v>
      </c>
      <c r="C62" s="4">
        <f>IF(B62&gt;0,VLOOKUP(B62,Anmälda!_xlnm.Print_Area,5),)</f>
        <v>0</v>
      </c>
      <c r="D62" s="12">
        <f>IF(B62&gt;0,VLOOKUP(B62,Anmälda!_xlnm.Print_Area,8),)</f>
        <v>0</v>
      </c>
      <c r="G62" s="15">
        <f>IF(B62&gt;0,VLOOKUP(B62,Anmälda!_xlnm.Print_Area,9),)</f>
        <v>0</v>
      </c>
      <c r="H62" s="4">
        <f>IF(B62&gt;0,VLOOKUP(B62,Anmälda!_xlnm.Print_Area,10),)</f>
        <v>0</v>
      </c>
    </row>
    <row r="63" spans="1:9" ht="20.100000000000001" hidden="1" customHeight="1" x14ac:dyDescent="0.2">
      <c r="A63" s="4" t="s">
        <v>17</v>
      </c>
      <c r="C63" s="4">
        <f>IF(B63&gt;0,VLOOKUP(B63,Anmälda!_xlnm.Print_Area,5),)</f>
        <v>0</v>
      </c>
      <c r="D63" s="12">
        <f>IF(B63&gt;0,VLOOKUP(B63,Anmälda!_xlnm.Print_Area,8),)</f>
        <v>0</v>
      </c>
      <c r="G63" s="15">
        <f>IF(B63&gt;0,VLOOKUP(B63,Anmälda!_xlnm.Print_Area,9),)</f>
        <v>0</v>
      </c>
      <c r="H63" s="4">
        <f>IF(B63&gt;0,VLOOKUP(B63,Anmälda!_xlnm.Print_Area,10),)</f>
        <v>0</v>
      </c>
    </row>
    <row r="64" spans="1:9" ht="20.100000000000001" hidden="1" customHeight="1" x14ac:dyDescent="0.2">
      <c r="A64" s="4" t="s">
        <v>18</v>
      </c>
      <c r="C64" s="4">
        <f>IF(B64&gt;0,VLOOKUP(B64,Anmälda!_xlnm.Print_Area,5),)</f>
        <v>0</v>
      </c>
      <c r="D64" s="12">
        <f>IF(B64&gt;0,VLOOKUP(B64,Anmälda!_xlnm.Print_Area,8),)</f>
        <v>0</v>
      </c>
      <c r="G64" s="15">
        <f>IF(B64&gt;0,VLOOKUP(B64,Anmälda!_xlnm.Print_Area,9),)</f>
        <v>0</v>
      </c>
      <c r="H64" s="4">
        <f>IF(B64&gt;0,VLOOKUP(B64,Anmälda!_xlnm.Print_Area,10),)</f>
        <v>0</v>
      </c>
    </row>
    <row r="65" spans="1:8" ht="20.100000000000001" hidden="1" customHeight="1" x14ac:dyDescent="0.2">
      <c r="A65" s="4" t="s">
        <v>19</v>
      </c>
      <c r="C65" s="4">
        <f>IF(B65&gt;0,VLOOKUP(B65,Anmälda!_xlnm.Print_Area,5),)</f>
        <v>0</v>
      </c>
      <c r="D65" s="12">
        <f>IF(B65&gt;0,VLOOKUP(B65,Anmälda!_xlnm.Print_Area,8),)</f>
        <v>0</v>
      </c>
      <c r="G65" s="15">
        <f>IF(B65&gt;0,VLOOKUP(B65,Anmälda!_xlnm.Print_Area,9),)</f>
        <v>0</v>
      </c>
      <c r="H65" s="4">
        <f>IF(B65&gt;0,VLOOKUP(B65,Anmälda!_xlnm.Print_Area,10),)</f>
        <v>0</v>
      </c>
    </row>
    <row r="66" spans="1:8" ht="20.100000000000001" hidden="1" customHeight="1" x14ac:dyDescent="0.2">
      <c r="A66" s="2" t="str">
        <f>"HEAT "&amp;MID(A61,6,2)+1</f>
        <v>HEAT 14</v>
      </c>
    </row>
    <row r="67" spans="1:8" ht="20.100000000000001" hidden="1" customHeight="1" x14ac:dyDescent="0.2">
      <c r="A67" s="4" t="s">
        <v>16</v>
      </c>
      <c r="C67" s="4">
        <f>IF(B67&gt;0,VLOOKUP(B67,Anmälda!_xlnm.Print_Area,5),)</f>
        <v>0</v>
      </c>
      <c r="D67" s="12">
        <f>IF(B67&gt;0,VLOOKUP(B67,Anmälda!_xlnm.Print_Area,8),)</f>
        <v>0</v>
      </c>
      <c r="G67" s="15">
        <f>IF(B67&gt;0,VLOOKUP(B67,Anmälda!_xlnm.Print_Area,9),)</f>
        <v>0</v>
      </c>
      <c r="H67" s="4">
        <f>IF(B67&gt;0,VLOOKUP(B67,Anmälda!_xlnm.Print_Area,10),)</f>
        <v>0</v>
      </c>
    </row>
    <row r="68" spans="1:8" ht="20.100000000000001" hidden="1" customHeight="1" x14ac:dyDescent="0.2">
      <c r="A68" s="4" t="s">
        <v>17</v>
      </c>
      <c r="C68" s="4">
        <f>IF(B68&gt;0,VLOOKUP(B68,Anmälda!_xlnm.Print_Area,5),)</f>
        <v>0</v>
      </c>
      <c r="D68" s="12">
        <f>IF(B68&gt;0,VLOOKUP(B68,Anmälda!_xlnm.Print_Area,8),)</f>
        <v>0</v>
      </c>
      <c r="G68" s="15">
        <f>IF(B68&gt;0,VLOOKUP(B68,Anmälda!_xlnm.Print_Area,9),)</f>
        <v>0</v>
      </c>
      <c r="H68" s="4">
        <f>IF(B68&gt;0,VLOOKUP(B68,Anmälda!_xlnm.Print_Area,10),)</f>
        <v>0</v>
      </c>
    </row>
    <row r="69" spans="1:8" ht="20.100000000000001" hidden="1" customHeight="1" x14ac:dyDescent="0.2">
      <c r="A69" s="4" t="s">
        <v>18</v>
      </c>
      <c r="C69" s="4">
        <f>IF(B69&gt;0,VLOOKUP(B69,Anmälda!_xlnm.Print_Area,5),)</f>
        <v>0</v>
      </c>
      <c r="D69" s="12">
        <f>IF(B69&gt;0,VLOOKUP(B69,Anmälda!_xlnm.Print_Area,8),)</f>
        <v>0</v>
      </c>
      <c r="G69" s="15">
        <f>IF(B69&gt;0,VLOOKUP(B69,Anmälda!_xlnm.Print_Area,9),)</f>
        <v>0</v>
      </c>
      <c r="H69" s="4">
        <f>IF(B69&gt;0,VLOOKUP(B69,Anmälda!_xlnm.Print_Area,10),)</f>
        <v>0</v>
      </c>
    </row>
    <row r="70" spans="1:8" ht="20.100000000000001" hidden="1" customHeight="1" x14ac:dyDescent="0.2">
      <c r="A70" s="4" t="s">
        <v>19</v>
      </c>
      <c r="C70" s="4">
        <f>IF(B70&gt;0,VLOOKUP(B70,Anmälda!_xlnm.Print_Area,5),)</f>
        <v>0</v>
      </c>
      <c r="D70" s="12">
        <f>IF(B70&gt;0,VLOOKUP(B70,Anmälda!_xlnm.Print_Area,8),)</f>
        <v>0</v>
      </c>
      <c r="G70" s="15">
        <f>IF(B70&gt;0,VLOOKUP(B70,Anmälda!_xlnm.Print_Area,9),)</f>
        <v>0</v>
      </c>
      <c r="H70" s="4">
        <f>IF(B70&gt;0,VLOOKUP(B70,Anmälda!_xlnm.Print_Area,10),)</f>
        <v>0</v>
      </c>
    </row>
    <row r="71" spans="1:8" ht="20.100000000000001" hidden="1" customHeight="1" x14ac:dyDescent="0.2">
      <c r="A71" s="2" t="str">
        <f>"HEAT "&amp;MID(A66,6,2)+1</f>
        <v>HEAT 15</v>
      </c>
    </row>
    <row r="72" spans="1:8" ht="20.100000000000001" hidden="1" customHeight="1" x14ac:dyDescent="0.2">
      <c r="A72" s="4" t="s">
        <v>16</v>
      </c>
      <c r="C72" s="4">
        <f>IF(B72&gt;0,VLOOKUP(B72,Anmälda!_xlnm.Print_Area,5),)</f>
        <v>0</v>
      </c>
      <c r="D72" s="12">
        <f>IF(B72&gt;0,VLOOKUP(B72,Anmälda!_xlnm.Print_Area,8),)</f>
        <v>0</v>
      </c>
      <c r="G72" s="15">
        <f>IF(B72&gt;0,VLOOKUP(B72,Anmälda!_xlnm.Print_Area,9),)</f>
        <v>0</v>
      </c>
      <c r="H72" s="4">
        <f>IF(B72&gt;0,VLOOKUP(B72,Anmälda!_xlnm.Print_Area,10),)</f>
        <v>0</v>
      </c>
    </row>
    <row r="73" spans="1:8" ht="20.100000000000001" hidden="1" customHeight="1" x14ac:dyDescent="0.2">
      <c r="A73" s="4" t="s">
        <v>17</v>
      </c>
      <c r="C73" s="4">
        <f>IF(B73&gt;0,VLOOKUP(B73,Anmälda!_xlnm.Print_Area,5),)</f>
        <v>0</v>
      </c>
      <c r="D73" s="12">
        <f>IF(B73&gt;0,VLOOKUP(B73,Anmälda!_xlnm.Print_Area,8),)</f>
        <v>0</v>
      </c>
      <c r="G73" s="15">
        <f>IF(B73&gt;0,VLOOKUP(B73,Anmälda!_xlnm.Print_Area,9),)</f>
        <v>0</v>
      </c>
      <c r="H73" s="4">
        <f>IF(B73&gt;0,VLOOKUP(B73,Anmälda!_xlnm.Print_Area,10),)</f>
        <v>0</v>
      </c>
    </row>
    <row r="74" spans="1:8" ht="20.100000000000001" hidden="1" customHeight="1" x14ac:dyDescent="0.2">
      <c r="A74" s="4" t="s">
        <v>18</v>
      </c>
      <c r="C74" s="4">
        <f>IF(B74&gt;0,VLOOKUP(B74,Anmälda!_xlnm.Print_Area,5),)</f>
        <v>0</v>
      </c>
      <c r="D74" s="12">
        <f>IF(B74&gt;0,VLOOKUP(B74,Anmälda!_xlnm.Print_Area,8),)</f>
        <v>0</v>
      </c>
      <c r="G74" s="15">
        <f>IF(B74&gt;0,VLOOKUP(B74,Anmälda!_xlnm.Print_Area,9),)</f>
        <v>0</v>
      </c>
      <c r="H74" s="4">
        <f>IF(B74&gt;0,VLOOKUP(B74,Anmälda!_xlnm.Print_Area,10),)</f>
        <v>0</v>
      </c>
    </row>
    <row r="75" spans="1:8" ht="20.100000000000001" hidden="1" customHeight="1" x14ac:dyDescent="0.2">
      <c r="A75" s="4" t="s">
        <v>19</v>
      </c>
      <c r="C75" s="4">
        <f>IF(B75&gt;0,VLOOKUP(B75,Anmälda!_xlnm.Print_Area,5),)</f>
        <v>0</v>
      </c>
      <c r="D75" s="12">
        <f>IF(B75&gt;0,VLOOKUP(B75,Anmälda!_xlnm.Print_Area,8),)</f>
        <v>0</v>
      </c>
      <c r="G75" s="15">
        <f>IF(B75&gt;0,VLOOKUP(B75,Anmälda!_xlnm.Print_Area,9),)</f>
        <v>0</v>
      </c>
      <c r="H75" s="4">
        <f>IF(B75&gt;0,VLOOKUP(B75,Anmälda!_xlnm.Print_Area,10),)</f>
        <v>0</v>
      </c>
    </row>
    <row r="76" spans="1:8" ht="20.100000000000001" hidden="1" customHeight="1" x14ac:dyDescent="0.2">
      <c r="A76" s="2" t="str">
        <f>"HEAT "&amp;MID(A71,6,2)+1</f>
        <v>HEAT 16</v>
      </c>
    </row>
    <row r="77" spans="1:8" ht="20.100000000000001" hidden="1" customHeight="1" x14ac:dyDescent="0.2">
      <c r="A77" s="4" t="s">
        <v>16</v>
      </c>
      <c r="C77" s="4">
        <f>IF(B77&gt;0,VLOOKUP(B77,Anmälda!_xlnm.Print_Area,5),)</f>
        <v>0</v>
      </c>
      <c r="D77" s="12">
        <f>IF(B77&gt;0,VLOOKUP(B77,Anmälda!_xlnm.Print_Area,8),)</f>
        <v>0</v>
      </c>
      <c r="G77" s="15">
        <f>IF(B77&gt;0,VLOOKUP(B77,Anmälda!_xlnm.Print_Area,9),)</f>
        <v>0</v>
      </c>
      <c r="H77" s="4">
        <f>IF(B77&gt;0,VLOOKUP(B77,Anmälda!_xlnm.Print_Area,10),)</f>
        <v>0</v>
      </c>
    </row>
    <row r="78" spans="1:8" ht="20.100000000000001" hidden="1" customHeight="1" x14ac:dyDescent="0.2">
      <c r="A78" s="4" t="s">
        <v>17</v>
      </c>
      <c r="C78" s="4">
        <f>IF(B78&gt;0,VLOOKUP(B78,Anmälda!_xlnm.Print_Area,5),)</f>
        <v>0</v>
      </c>
      <c r="D78" s="12">
        <f>IF(B78&gt;0,VLOOKUP(B78,Anmälda!_xlnm.Print_Area,8),)</f>
        <v>0</v>
      </c>
      <c r="G78" s="15">
        <f>IF(B78&gt;0,VLOOKUP(B78,Anmälda!_xlnm.Print_Area,9),)</f>
        <v>0</v>
      </c>
      <c r="H78" s="4">
        <f>IF(B78&gt;0,VLOOKUP(B78,Anmälda!_xlnm.Print_Area,10),)</f>
        <v>0</v>
      </c>
    </row>
    <row r="79" spans="1:8" ht="20.100000000000001" hidden="1" customHeight="1" x14ac:dyDescent="0.2">
      <c r="A79" s="4" t="s">
        <v>18</v>
      </c>
      <c r="C79" s="4">
        <f>IF(B79&gt;0,VLOOKUP(B79,Anmälda!_xlnm.Print_Area,5),)</f>
        <v>0</v>
      </c>
      <c r="D79" s="12">
        <f>IF(B79&gt;0,VLOOKUP(B79,Anmälda!_xlnm.Print_Area,8),)</f>
        <v>0</v>
      </c>
      <c r="G79" s="15">
        <f>IF(B79&gt;0,VLOOKUP(B79,Anmälda!_xlnm.Print_Area,9),)</f>
        <v>0</v>
      </c>
      <c r="H79" s="4">
        <f>IF(B79&gt;0,VLOOKUP(B79,Anmälda!_xlnm.Print_Area,10),)</f>
        <v>0</v>
      </c>
    </row>
    <row r="80" spans="1:8" ht="20.100000000000001" hidden="1" customHeight="1" x14ac:dyDescent="0.2">
      <c r="A80" s="4" t="s">
        <v>19</v>
      </c>
      <c r="C80" s="4">
        <f>IF(B80&gt;0,VLOOKUP(B80,Anmälda!_xlnm.Print_Area,5),)</f>
        <v>0</v>
      </c>
      <c r="D80" s="12">
        <f>IF(B80&gt;0,VLOOKUP(B80,Anmälda!_xlnm.Print_Area,8),)</f>
        <v>0</v>
      </c>
      <c r="G80" s="15">
        <f>IF(B80&gt;0,VLOOKUP(B80,Anmälda!_xlnm.Print_Area,9),)</f>
        <v>0</v>
      </c>
      <c r="H80" s="4">
        <f>IF(B80&gt;0,VLOOKUP(B80,Anmälda!_xlnm.Print_Area,10),)</f>
        <v>0</v>
      </c>
    </row>
    <row r="81" spans="1:8" ht="20.100000000000001" hidden="1" customHeight="1" x14ac:dyDescent="0.2">
      <c r="A81" s="2" t="str">
        <f>"HEAT "&amp;MID(A76,6,2)+1</f>
        <v>HEAT 17</v>
      </c>
    </row>
    <row r="82" spans="1:8" ht="20.100000000000001" hidden="1" customHeight="1" x14ac:dyDescent="0.2">
      <c r="A82" s="4" t="s">
        <v>16</v>
      </c>
      <c r="C82" s="4">
        <f>IF(B82&gt;0,VLOOKUP(B82,Anmälda!_xlnm.Print_Area,5),)</f>
        <v>0</v>
      </c>
      <c r="D82" s="12">
        <f>IF(B82&gt;0,VLOOKUP(B82,Anmälda!_xlnm.Print_Area,8),)</f>
        <v>0</v>
      </c>
      <c r="G82" s="15">
        <f>IF(B82&gt;0,VLOOKUP(B82,Anmälda!_xlnm.Print_Area,9),)</f>
        <v>0</v>
      </c>
      <c r="H82" s="4">
        <f>IF(B82&gt;0,VLOOKUP(B82,Anmälda!_xlnm.Print_Area,10),)</f>
        <v>0</v>
      </c>
    </row>
    <row r="83" spans="1:8" ht="20.100000000000001" hidden="1" customHeight="1" x14ac:dyDescent="0.2">
      <c r="A83" s="4" t="s">
        <v>17</v>
      </c>
      <c r="C83" s="4">
        <f>IF(B83&gt;0,VLOOKUP(B83,Anmälda!_xlnm.Print_Area,5),)</f>
        <v>0</v>
      </c>
      <c r="D83" s="12">
        <f>IF(B83&gt;0,VLOOKUP(B83,Anmälda!_xlnm.Print_Area,8),)</f>
        <v>0</v>
      </c>
      <c r="G83" s="15">
        <f>IF(B83&gt;0,VLOOKUP(B83,Anmälda!_xlnm.Print_Area,9),)</f>
        <v>0</v>
      </c>
      <c r="H83" s="4">
        <f>IF(B83&gt;0,VLOOKUP(B83,Anmälda!_xlnm.Print_Area,10),)</f>
        <v>0</v>
      </c>
    </row>
    <row r="84" spans="1:8" ht="20.100000000000001" hidden="1" customHeight="1" x14ac:dyDescent="0.2">
      <c r="A84" s="4" t="s">
        <v>18</v>
      </c>
      <c r="C84" s="4">
        <f>IF(B84&gt;0,VLOOKUP(B84,Anmälda!_xlnm.Print_Area,5),)</f>
        <v>0</v>
      </c>
      <c r="D84" s="12">
        <f>IF(B84&gt;0,VLOOKUP(B84,Anmälda!_xlnm.Print_Area,8),)</f>
        <v>0</v>
      </c>
      <c r="G84" s="15">
        <f>IF(B84&gt;0,VLOOKUP(B84,Anmälda!_xlnm.Print_Area,9),)</f>
        <v>0</v>
      </c>
      <c r="H84" s="4">
        <f>IF(B84&gt;0,VLOOKUP(B84,Anmälda!_xlnm.Print_Area,10),)</f>
        <v>0</v>
      </c>
    </row>
    <row r="85" spans="1:8" ht="20.100000000000001" hidden="1" customHeight="1" x14ac:dyDescent="0.2">
      <c r="A85" s="4" t="s">
        <v>19</v>
      </c>
      <c r="C85" s="4">
        <f>IF(B85&gt;0,VLOOKUP(B85,Anmälda!_xlnm.Print_Area,5),)</f>
        <v>0</v>
      </c>
      <c r="D85" s="12">
        <f>IF(B85&gt;0,VLOOKUP(B85,Anmälda!_xlnm.Print_Area,8),)</f>
        <v>0</v>
      </c>
      <c r="G85" s="15">
        <f>IF(B85&gt;0,VLOOKUP(B85,Anmälda!_xlnm.Print_Area,9),)</f>
        <v>0</v>
      </c>
      <c r="H85" s="4">
        <f>IF(B85&gt;0,VLOOKUP(B85,Anmälda!_xlnm.Print_Area,10),)</f>
        <v>0</v>
      </c>
    </row>
    <row r="86" spans="1:8" ht="20.100000000000001" hidden="1" customHeight="1" x14ac:dyDescent="0.2">
      <c r="A86" s="2" t="str">
        <f>"HEAT "&amp;MID(A81,6,2)+1</f>
        <v>HEAT 18</v>
      </c>
    </row>
    <row r="87" spans="1:8" ht="20.100000000000001" hidden="1" customHeight="1" x14ac:dyDescent="0.2">
      <c r="A87" s="4" t="s">
        <v>16</v>
      </c>
      <c r="C87" s="4">
        <f>IF(B87&gt;0,VLOOKUP(B87,Anmälda!_xlnm.Print_Area,5),)</f>
        <v>0</v>
      </c>
      <c r="D87" s="12">
        <f>IF(B87&gt;0,VLOOKUP(B87,Anmälda!_xlnm.Print_Area,8),)</f>
        <v>0</v>
      </c>
      <c r="G87" s="15">
        <f>IF(B87&gt;0,VLOOKUP(B87,Anmälda!_xlnm.Print_Area,9),)</f>
        <v>0</v>
      </c>
      <c r="H87" s="4">
        <f>IF(B87&gt;0,VLOOKUP(B87,Anmälda!_xlnm.Print_Area,10),)</f>
        <v>0</v>
      </c>
    </row>
    <row r="88" spans="1:8" ht="20.100000000000001" hidden="1" customHeight="1" x14ac:dyDescent="0.2">
      <c r="A88" s="4" t="s">
        <v>17</v>
      </c>
      <c r="C88" s="4">
        <f>IF(B88&gt;0,VLOOKUP(B88,Anmälda!_xlnm.Print_Area,5),)</f>
        <v>0</v>
      </c>
      <c r="D88" s="12">
        <f>IF(B88&gt;0,VLOOKUP(B88,Anmälda!_xlnm.Print_Area,8),)</f>
        <v>0</v>
      </c>
      <c r="G88" s="15">
        <f>IF(B88&gt;0,VLOOKUP(B88,Anmälda!_xlnm.Print_Area,9),)</f>
        <v>0</v>
      </c>
      <c r="H88" s="4">
        <f>IF(B88&gt;0,VLOOKUP(B88,Anmälda!_xlnm.Print_Area,10),)</f>
        <v>0</v>
      </c>
    </row>
    <row r="89" spans="1:8" ht="20.100000000000001" hidden="1" customHeight="1" x14ac:dyDescent="0.2">
      <c r="A89" s="4" t="s">
        <v>18</v>
      </c>
      <c r="C89" s="4">
        <f>IF(B89&gt;0,VLOOKUP(B89,Anmälda!_xlnm.Print_Area,5),)</f>
        <v>0</v>
      </c>
      <c r="D89" s="12">
        <f>IF(B89&gt;0,VLOOKUP(B89,Anmälda!_xlnm.Print_Area,8),)</f>
        <v>0</v>
      </c>
      <c r="G89" s="15">
        <f>IF(B89&gt;0,VLOOKUP(B89,Anmälda!_xlnm.Print_Area,9),)</f>
        <v>0</v>
      </c>
      <c r="H89" s="4">
        <f>IF(B89&gt;0,VLOOKUP(B89,Anmälda!_xlnm.Print_Area,10),)</f>
        <v>0</v>
      </c>
    </row>
    <row r="90" spans="1:8" ht="20.100000000000001" hidden="1" customHeight="1" x14ac:dyDescent="0.2">
      <c r="A90" s="4" t="s">
        <v>19</v>
      </c>
      <c r="C90" s="4">
        <f>IF(B90&gt;0,VLOOKUP(B90,Anmälda!_xlnm.Print_Area,5),)</f>
        <v>0</v>
      </c>
      <c r="D90" s="12">
        <f>IF(B90&gt;0,VLOOKUP(B90,Anmälda!_xlnm.Print_Area,8),)</f>
        <v>0</v>
      </c>
      <c r="G90" s="15">
        <f>IF(B90&gt;0,VLOOKUP(B90,Anmälda!_xlnm.Print_Area,9),)</f>
        <v>0</v>
      </c>
      <c r="H90" s="4">
        <f>IF(B90&gt;0,VLOOKUP(B90,Anmälda!_xlnm.Print_Area,10),)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2 - Tikar</oddHeader>
  </headerFooter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0"/>
  <sheetViews>
    <sheetView showZeros="0" topLeftCell="A21" zoomScaleNormal="100" workbookViewId="0">
      <selection activeCell="M7" sqref="M7"/>
    </sheetView>
  </sheetViews>
  <sheetFormatPr defaultColWidth="9.140625" defaultRowHeight="20.100000000000001" customHeight="1" x14ac:dyDescent="0.2"/>
  <cols>
    <col min="1" max="1" width="5.7109375" style="4" customWidth="1"/>
    <col min="2" max="2" width="10.85546875" style="6" customWidth="1"/>
    <col min="3" max="3" width="55.42578125" style="4" customWidth="1"/>
    <col min="4" max="4" width="7.7109375" style="5" customWidth="1"/>
    <col min="5" max="5" width="4.42578125" style="6" bestFit="1" customWidth="1"/>
    <col min="6" max="6" width="3.7109375" style="4" customWidth="1"/>
    <col min="7" max="16384" width="9.140625" style="4"/>
  </cols>
  <sheetData>
    <row r="1" spans="1:5" ht="20.100000000000001" hidden="1" customHeight="1" x14ac:dyDescent="0.2">
      <c r="A1" s="16" t="s">
        <v>11</v>
      </c>
      <c r="D1" s="5" t="s">
        <v>13</v>
      </c>
      <c r="E1" s="6" t="s">
        <v>14</v>
      </c>
    </row>
    <row r="2" spans="1:5" ht="20.100000000000001" hidden="1" customHeight="1" x14ac:dyDescent="0.2">
      <c r="A2" s="7" t="s">
        <v>16</v>
      </c>
      <c r="B2" s="10"/>
      <c r="C2" s="7">
        <f>IF(B2&gt;0,VLOOKUP(B2,Anmälda!_xlnm.Print_Area,5),)</f>
        <v>0</v>
      </c>
      <c r="D2" s="9"/>
      <c r="E2" s="10"/>
    </row>
    <row r="3" spans="1:5" ht="20.100000000000001" hidden="1" customHeight="1" x14ac:dyDescent="0.2">
      <c r="A3" s="7" t="s">
        <v>17</v>
      </c>
      <c r="B3" s="10"/>
      <c r="C3" s="7">
        <f>IF(B3&gt;0,VLOOKUP(B3,Anmälda!_xlnm.Print_Area,5),)</f>
        <v>0</v>
      </c>
      <c r="D3" s="9"/>
      <c r="E3" s="10"/>
    </row>
    <row r="4" spans="1:5" ht="20.100000000000001" hidden="1" customHeight="1" x14ac:dyDescent="0.2">
      <c r="A4" s="7" t="s">
        <v>18</v>
      </c>
      <c r="B4" s="10"/>
      <c r="C4" s="7">
        <f>IF(B4&gt;0,VLOOKUP(B4,Anmälda!_xlnm.Print_Area,5),)</f>
        <v>0</v>
      </c>
      <c r="D4" s="9"/>
      <c r="E4" s="10"/>
    </row>
    <row r="5" spans="1:5" ht="20.100000000000001" hidden="1" customHeight="1" x14ac:dyDescent="0.2">
      <c r="A5" s="7" t="s">
        <v>19</v>
      </c>
      <c r="B5" s="10"/>
      <c r="C5" s="7">
        <f>IF(B5&gt;0,VLOOKUP(B5,Anmälda!_xlnm.Print_Area,5),)</f>
        <v>0</v>
      </c>
      <c r="D5" s="9"/>
      <c r="E5" s="10"/>
    </row>
    <row r="6" spans="1:5" ht="20.100000000000001" hidden="1" customHeight="1" x14ac:dyDescent="0.2">
      <c r="A6" s="16" t="s">
        <v>28</v>
      </c>
    </row>
    <row r="7" spans="1:5" ht="20.100000000000001" hidden="1" customHeight="1" x14ac:dyDescent="0.2">
      <c r="A7" s="7" t="s">
        <v>16</v>
      </c>
      <c r="B7" s="10"/>
      <c r="C7" s="7">
        <f>IF(B7&gt;0,VLOOKUP(B7,Anmälda!_xlnm.Print_Area,5),)</f>
        <v>0</v>
      </c>
      <c r="D7" s="9"/>
      <c r="E7" s="10"/>
    </row>
    <row r="8" spans="1:5" ht="20.100000000000001" hidden="1" customHeight="1" x14ac:dyDescent="0.2">
      <c r="A8" s="7" t="s">
        <v>17</v>
      </c>
      <c r="B8" s="10"/>
      <c r="C8" s="7">
        <f>IF(B8&gt;0,VLOOKUP(B8,Anmälda!_xlnm.Print_Area,5),)</f>
        <v>0</v>
      </c>
      <c r="D8" s="9"/>
      <c r="E8" s="10"/>
    </row>
    <row r="9" spans="1:5" ht="20.100000000000001" hidden="1" customHeight="1" x14ac:dyDescent="0.2">
      <c r="A9" s="20" t="s">
        <v>18</v>
      </c>
      <c r="B9" s="22"/>
      <c r="C9" s="20">
        <f>IF(B9&gt;0,VLOOKUP(B9,Anmälda!_xlnm.Print_Area,5),)</f>
        <v>0</v>
      </c>
      <c r="D9" s="21"/>
      <c r="E9" s="22"/>
    </row>
    <row r="10" spans="1:5" ht="20.100000000000001" hidden="1" customHeight="1" x14ac:dyDescent="0.2">
      <c r="A10" s="7" t="s">
        <v>19</v>
      </c>
      <c r="B10" s="10"/>
      <c r="C10" s="7">
        <f>IF(B10&gt;0,VLOOKUP(B10,Anmälda!_xlnm.Print_Area,5),)</f>
        <v>0</v>
      </c>
      <c r="D10" s="9"/>
      <c r="E10" s="10"/>
    </row>
    <row r="11" spans="1:5" ht="20.100000000000001" customHeight="1" x14ac:dyDescent="0.2">
      <c r="A11" s="16" t="s">
        <v>27</v>
      </c>
    </row>
    <row r="12" spans="1:5" ht="20.100000000000001" customHeight="1" x14ac:dyDescent="0.2">
      <c r="A12" s="20" t="s">
        <v>16</v>
      </c>
      <c r="B12" s="22">
        <v>14293</v>
      </c>
      <c r="C12" s="20" t="str">
        <f>IF(B12&gt;0,VLOOKUP(B12,Anmälda!_xlnm.Print_Area,5),)</f>
        <v>Per-Mo'bile King Pin</v>
      </c>
      <c r="D12" s="21">
        <v>10.62</v>
      </c>
      <c r="E12" s="22">
        <v>2</v>
      </c>
    </row>
    <row r="13" spans="1:5" ht="20.100000000000001" customHeight="1" x14ac:dyDescent="0.2">
      <c r="A13" s="7" t="s">
        <v>17</v>
      </c>
      <c r="B13" s="10">
        <v>12281</v>
      </c>
      <c r="C13" s="7" t="str">
        <f>IF(B13&gt;0,VLOOKUP(B13,Anmälda!_xlnm.Print_Area,5),)</f>
        <v>Jelistaz Prince Last Son Of Blue</v>
      </c>
      <c r="D13" s="9">
        <v>10.53</v>
      </c>
      <c r="E13" s="10">
        <v>1</v>
      </c>
    </row>
    <row r="14" spans="1:5" ht="20.100000000000001" customHeight="1" x14ac:dyDescent="0.2">
      <c r="A14" s="7" t="s">
        <v>18</v>
      </c>
      <c r="B14" s="10">
        <v>15219</v>
      </c>
      <c r="C14" s="7" t="str">
        <f>IF(B14&gt;0,VLOOKUP(B14,Anmälda!_xlnm.Print_Area,5),)</f>
        <v>Dixietown Allt som folk säger</v>
      </c>
      <c r="D14" s="9">
        <v>10.65</v>
      </c>
      <c r="E14" s="10">
        <v>3</v>
      </c>
    </row>
    <row r="15" spans="1:5" ht="20.100000000000001" customHeight="1" x14ac:dyDescent="0.2">
      <c r="A15" s="7" t="s">
        <v>19</v>
      </c>
      <c r="B15" s="10"/>
      <c r="C15" s="7">
        <f>IF(B15&gt;0,VLOOKUP(B15,Anmälda!_xlnm.Print_Area,5),)</f>
        <v>0</v>
      </c>
      <c r="D15" s="9"/>
      <c r="E15" s="10"/>
    </row>
    <row r="16" spans="1:5" ht="20.100000000000001" customHeight="1" x14ac:dyDescent="0.2">
      <c r="A16" s="16" t="s">
        <v>26</v>
      </c>
      <c r="C16" s="4" t="s">
        <v>12</v>
      </c>
    </row>
    <row r="17" spans="1:5" ht="20.100000000000001" customHeight="1" x14ac:dyDescent="0.2">
      <c r="A17" s="20" t="s">
        <v>16</v>
      </c>
      <c r="B17" s="22">
        <v>16270</v>
      </c>
      <c r="C17" s="20" t="str">
        <f>IF(B17&gt;0,VLOOKUP(B17,Anmälda!_xlnm.Print_Area,5),)</f>
        <v>Nahiniz Affogato Coffe</v>
      </c>
      <c r="D17" s="21">
        <v>10.1</v>
      </c>
      <c r="E17" s="22">
        <v>1</v>
      </c>
    </row>
    <row r="18" spans="1:5" ht="20.100000000000001" customHeight="1" x14ac:dyDescent="0.2">
      <c r="A18" s="7" t="s">
        <v>17</v>
      </c>
      <c r="B18" s="10">
        <v>1362</v>
      </c>
      <c r="C18" s="7" t="str">
        <f>IF(B18&gt;0,VLOOKUP(B18,Anmälda!_xlnm.Print_Area,5),)</f>
        <v xml:space="preserve">Goat-Wools Zappa </v>
      </c>
      <c r="D18" s="9">
        <v>10.46</v>
      </c>
      <c r="E18" s="10">
        <v>4</v>
      </c>
    </row>
    <row r="19" spans="1:5" ht="20.100000000000001" customHeight="1" x14ac:dyDescent="0.2">
      <c r="A19" s="20" t="s">
        <v>18</v>
      </c>
      <c r="B19" s="22">
        <v>16271</v>
      </c>
      <c r="C19" s="20" t="str">
        <f>IF(B19&gt;0,VLOOKUP(B19,Anmälda!_xlnm.Print_Area,5),)</f>
        <v>Nahiniz Miltonia Orchid</v>
      </c>
      <c r="D19" s="21">
        <v>10.38</v>
      </c>
      <c r="E19" s="22">
        <v>3</v>
      </c>
    </row>
    <row r="20" spans="1:5" ht="20.100000000000001" customHeight="1" x14ac:dyDescent="0.2">
      <c r="A20" s="20" t="s">
        <v>19</v>
      </c>
      <c r="B20" s="22">
        <v>16274</v>
      </c>
      <c r="C20" s="20" t="str">
        <f>IF(B20&gt;0,VLOOKUP(B20,Anmälda!_xlnm.Print_Area,5),)</f>
        <v>Sigvard</v>
      </c>
      <c r="D20" s="21">
        <v>10.199999999999999</v>
      </c>
      <c r="E20" s="22">
        <v>2</v>
      </c>
    </row>
    <row r="21" spans="1:5" ht="20.100000000000001" customHeight="1" x14ac:dyDescent="0.2">
      <c r="A21" s="16" t="s">
        <v>25</v>
      </c>
    </row>
    <row r="22" spans="1:5" ht="20.100000000000001" customHeight="1" x14ac:dyDescent="0.2">
      <c r="A22" s="7" t="s">
        <v>16</v>
      </c>
      <c r="B22" s="10">
        <v>16267</v>
      </c>
      <c r="C22" s="7" t="str">
        <f>IF(B22&gt;0,VLOOKUP(B22,Anmälda!_xlnm.Print_Area,5),)</f>
        <v>VG's Nosar Emser</v>
      </c>
      <c r="D22" s="9">
        <v>9.86</v>
      </c>
      <c r="E22" s="10">
        <v>2</v>
      </c>
    </row>
    <row r="23" spans="1:5" ht="20.100000000000001" customHeight="1" x14ac:dyDescent="0.2">
      <c r="A23" s="20" t="s">
        <v>17</v>
      </c>
      <c r="B23" s="22">
        <v>14394</v>
      </c>
      <c r="C23" s="20" t="str">
        <f>IF(B23&gt;0,VLOOKUP(B23,Anmälda!_xlnm.Print_Area,5),)</f>
        <v>Per-Mo'bile Oscar Of The Old Way</v>
      </c>
      <c r="D23" s="21">
        <v>10.06</v>
      </c>
      <c r="E23" s="22">
        <v>4</v>
      </c>
    </row>
    <row r="24" spans="1:5" ht="20.100000000000001" customHeight="1" x14ac:dyDescent="0.2">
      <c r="A24" s="7" t="s">
        <v>18</v>
      </c>
      <c r="B24" s="10">
        <v>15220</v>
      </c>
      <c r="C24" s="7" t="str">
        <f>IF(B24&gt;0,VLOOKUP(B24,Anmälda!_xlnm.Print_Area,5),)</f>
        <v>Dixietown Landsortsgrabb</v>
      </c>
      <c r="D24" s="9">
        <v>9.8800000000000008</v>
      </c>
      <c r="E24" s="10">
        <v>3</v>
      </c>
    </row>
    <row r="25" spans="1:5" ht="20.100000000000001" customHeight="1" x14ac:dyDescent="0.2">
      <c r="A25" s="7" t="s">
        <v>19</v>
      </c>
      <c r="B25" s="10">
        <v>1502</v>
      </c>
      <c r="C25" s="7" t="str">
        <f>IF(B25&gt;0,VLOOKUP(B25,Anmälda!_xlnm.Print_Area,5),)</f>
        <v>Hannemoon HM Gargamel</v>
      </c>
      <c r="D25" s="9">
        <v>9.4700000000000006</v>
      </c>
      <c r="E25" s="10">
        <v>1</v>
      </c>
    </row>
    <row r="26" spans="1:5" ht="20.100000000000001" customHeight="1" x14ac:dyDescent="0.2">
      <c r="A26" s="16" t="s">
        <v>24</v>
      </c>
    </row>
    <row r="27" spans="1:5" ht="20.100000000000001" customHeight="1" x14ac:dyDescent="0.2">
      <c r="A27" s="7" t="s">
        <v>16</v>
      </c>
      <c r="B27" s="10">
        <v>1506</v>
      </c>
      <c r="C27" s="7" t="str">
        <f>IF(B27&gt;0,VLOOKUP(B27,Anmälda!_xlnm.Print_Area,5),)</f>
        <v>Crazy Owl´s Björn Järnsida</v>
      </c>
      <c r="D27" s="9">
        <v>9.42</v>
      </c>
      <c r="E27" s="10">
        <v>2</v>
      </c>
    </row>
    <row r="28" spans="1:5" ht="20.100000000000001" customHeight="1" x14ac:dyDescent="0.2">
      <c r="A28" s="7" t="s">
        <v>17</v>
      </c>
      <c r="B28" s="10">
        <v>1553</v>
      </c>
      <c r="C28" s="7" t="str">
        <f>IF(B28&gt;0,VLOOKUP(B28,Anmälda!_xlnm.Print_Area,5),)</f>
        <v>Goat-Wool Bowmore</v>
      </c>
      <c r="D28" s="9">
        <v>9.41</v>
      </c>
      <c r="E28" s="10">
        <v>1</v>
      </c>
    </row>
    <row r="29" spans="1:5" ht="20.100000000000001" customHeight="1" x14ac:dyDescent="0.2">
      <c r="A29" s="7" t="s">
        <v>18</v>
      </c>
      <c r="B29" s="10">
        <v>1365</v>
      </c>
      <c r="C29" s="7" t="str">
        <f>IF(B29&gt;0,VLOOKUP(B29,Anmälda!_xlnm.Print_Area,5),)</f>
        <v>Goat-Wool Zeppelin</v>
      </c>
      <c r="D29" s="9">
        <v>9.6300000000000008</v>
      </c>
      <c r="E29" s="10">
        <v>3</v>
      </c>
    </row>
    <row r="30" spans="1:5" ht="20.100000000000001" customHeight="1" x14ac:dyDescent="0.2">
      <c r="A30" s="7" t="s">
        <v>19</v>
      </c>
      <c r="B30" s="10">
        <v>1439</v>
      </c>
      <c r="C30" s="7" t="str">
        <f>IF(B30&gt;0,VLOOKUP(B30,Anmälda!_xlnm.Print_Area,5),)</f>
        <v>Axrace's Admiral Rodney</v>
      </c>
      <c r="D30" s="9">
        <v>9.64</v>
      </c>
      <c r="E30" s="10">
        <v>4</v>
      </c>
    </row>
    <row r="31" spans="1:5" ht="20.100000000000001" customHeight="1" x14ac:dyDescent="0.2">
      <c r="A31" s="16" t="s">
        <v>17</v>
      </c>
    </row>
    <row r="32" spans="1:5" ht="20.100000000000001" customHeight="1" x14ac:dyDescent="0.2">
      <c r="A32" s="7" t="s">
        <v>16</v>
      </c>
      <c r="B32" s="10">
        <v>1511</v>
      </c>
      <c r="C32" s="7" t="str">
        <f>IF(B32&gt;0,VLOOKUP(B32,Anmälda!_xlnm.Print_Area,5),)</f>
        <v>Raceheart´s MB Chewbacca</v>
      </c>
      <c r="D32" s="9">
        <v>9.2200000000000006</v>
      </c>
      <c r="E32" s="10">
        <v>1</v>
      </c>
    </row>
    <row r="33" spans="1:5" ht="20.100000000000001" customHeight="1" x14ac:dyDescent="0.2">
      <c r="A33" s="7" t="s">
        <v>17</v>
      </c>
      <c r="B33" s="10">
        <v>1494</v>
      </c>
      <c r="C33" s="7" t="str">
        <f>IF(B33&gt;0,VLOOKUP(B33,Anmälda!_xlnm.Print_Area,5),)</f>
        <v>Hannemoon HM Shere Khan</v>
      </c>
      <c r="D33" s="9">
        <v>9.4700000000000006</v>
      </c>
      <c r="E33" s="10">
        <v>4</v>
      </c>
    </row>
    <row r="34" spans="1:5" ht="20.100000000000001" customHeight="1" x14ac:dyDescent="0.2">
      <c r="A34" s="7" t="s">
        <v>18</v>
      </c>
      <c r="B34" s="10">
        <v>1503</v>
      </c>
      <c r="C34" s="7" t="str">
        <f>IF(B34&gt;0,VLOOKUP(B34,Anmälda!_xlnm.Print_Area,5),)</f>
        <v>Hannemoon HM Magneto</v>
      </c>
      <c r="D34" s="9">
        <v>9.4499999999999993</v>
      </c>
      <c r="E34" s="10">
        <v>3</v>
      </c>
    </row>
    <row r="35" spans="1:5" ht="20.100000000000001" customHeight="1" x14ac:dyDescent="0.2">
      <c r="A35" s="7" t="s">
        <v>19</v>
      </c>
      <c r="B35" s="10">
        <v>13327</v>
      </c>
      <c r="C35" s="7" t="str">
        <f>IF(B35&gt;0,VLOOKUP(B35,Anmälda!_xlnm.Print_Area,5),)</f>
        <v>RaceHeart's MB Hocus Pocus</v>
      </c>
      <c r="D35" s="9">
        <v>9.23</v>
      </c>
      <c r="E35" s="10">
        <v>2</v>
      </c>
    </row>
    <row r="36" spans="1:5" ht="20.100000000000001" customHeight="1" x14ac:dyDescent="0.2">
      <c r="A36" s="16" t="s">
        <v>23</v>
      </c>
    </row>
    <row r="37" spans="1:5" ht="20.100000000000001" customHeight="1" x14ac:dyDescent="0.2">
      <c r="A37" s="7" t="s">
        <v>16</v>
      </c>
      <c r="B37" s="10">
        <v>1566</v>
      </c>
      <c r="C37" s="7" t="str">
        <f>IF(B37&gt;0,VLOOKUP(B37,Anmälda!_xlnm.Print_Area,5),)</f>
        <v>Hannemoon HM Galearis</v>
      </c>
      <c r="D37" s="9">
        <v>8.9600000000000009</v>
      </c>
      <c r="E37" s="10">
        <v>1</v>
      </c>
    </row>
    <row r="38" spans="1:5" ht="20.100000000000001" customHeight="1" x14ac:dyDescent="0.2">
      <c r="A38" s="7" t="s">
        <v>17</v>
      </c>
      <c r="B38" s="10">
        <v>1560</v>
      </c>
      <c r="C38" s="7" t="str">
        <f>IF(B38&gt;0,VLOOKUP(B38,Anmälda!_xlnm.Print_Area,5),)</f>
        <v>Hannemoon HM Black Jade</v>
      </c>
      <c r="D38" s="9">
        <v>9.06</v>
      </c>
      <c r="E38" s="10">
        <v>2</v>
      </c>
    </row>
    <row r="39" spans="1:5" ht="20.100000000000001" customHeight="1" x14ac:dyDescent="0.2">
      <c r="A39" s="7" t="s">
        <v>18</v>
      </c>
      <c r="B39" s="10">
        <v>14287</v>
      </c>
      <c r="C39" s="7" t="str">
        <f>IF(B39&gt;0,VLOOKUP(B39,Anmälda!_xlnm.Print_Area,5),)</f>
        <v>Raceheart´s MB Trick Or Treat</v>
      </c>
      <c r="D39" s="9">
        <v>9.1199999999999992</v>
      </c>
      <c r="E39" s="10">
        <v>3</v>
      </c>
    </row>
    <row r="40" spans="1:5" ht="20.100000000000001" customHeight="1" x14ac:dyDescent="0.2">
      <c r="A40" s="7" t="s">
        <v>19</v>
      </c>
      <c r="B40" s="10">
        <v>1435</v>
      </c>
      <c r="C40" s="7" t="str">
        <f>IF(B40&gt;0,VLOOKUP(B40,Anmälda!_xlnm.Print_Area,5),)</f>
        <v>RaceHeart´s MB Charmander</v>
      </c>
      <c r="D40" s="9">
        <v>9.2899999999999991</v>
      </c>
      <c r="E40" s="10">
        <v>4</v>
      </c>
    </row>
    <row r="41" spans="1:5" ht="24.95" hidden="1" customHeight="1" x14ac:dyDescent="0.2">
      <c r="A41" s="16" t="s">
        <v>21</v>
      </c>
    </row>
    <row r="42" spans="1:5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9"/>
      <c r="E42" s="10"/>
    </row>
    <row r="43" spans="1:5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9"/>
      <c r="E43" s="10"/>
    </row>
    <row r="44" spans="1:5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9"/>
      <c r="E44" s="10"/>
    </row>
    <row r="45" spans="1:5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9"/>
      <c r="E45" s="10"/>
    </row>
    <row r="46" spans="1:5" ht="24.95" hidden="1" customHeight="1" x14ac:dyDescent="0.2">
      <c r="A46" s="16" t="s">
        <v>22</v>
      </c>
    </row>
    <row r="47" spans="1:5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9"/>
      <c r="E47" s="10"/>
    </row>
    <row r="48" spans="1:5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9"/>
      <c r="E48" s="10"/>
    </row>
    <row r="49" spans="1:5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9"/>
      <c r="E49" s="10"/>
    </row>
    <row r="50" spans="1:5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9"/>
      <c r="E50" s="10"/>
    </row>
    <row r="51" spans="1:5" ht="24.95" hidden="1" customHeight="1" x14ac:dyDescent="0.2">
      <c r="A51" s="2" t="e">
        <f>"HEAT "&amp;MID(A46,6,2)+1</f>
        <v>#VALUE!</v>
      </c>
    </row>
    <row r="52" spans="1:5" ht="24.95" hidden="1" customHeight="1" x14ac:dyDescent="0.2">
      <c r="A52" s="7" t="s">
        <v>16</v>
      </c>
      <c r="B52" s="10"/>
      <c r="C52" s="7">
        <f>IF(B52&gt;0,VLOOKUP(B52,Anmälda!_xlnm.Print_Area,5),)</f>
        <v>0</v>
      </c>
      <c r="D52" s="9"/>
      <c r="E52" s="10"/>
    </row>
    <row r="53" spans="1:5" ht="24.95" hidden="1" customHeight="1" x14ac:dyDescent="0.2">
      <c r="A53" s="7" t="s">
        <v>17</v>
      </c>
      <c r="B53" s="10"/>
      <c r="C53" s="7">
        <f>IF(B53&gt;0,VLOOKUP(B53,Anmälda!_xlnm.Print_Area,5),)</f>
        <v>0</v>
      </c>
      <c r="D53" s="9"/>
      <c r="E53" s="10"/>
    </row>
    <row r="54" spans="1:5" ht="24.95" hidden="1" customHeight="1" x14ac:dyDescent="0.2">
      <c r="A54" s="7" t="s">
        <v>18</v>
      </c>
      <c r="B54" s="10"/>
      <c r="C54" s="7">
        <f>IF(B54&gt;0,VLOOKUP(B54,Anmälda!_xlnm.Print_Area,5),)</f>
        <v>0</v>
      </c>
      <c r="D54" s="9"/>
      <c r="E54" s="10"/>
    </row>
    <row r="55" spans="1:5" ht="24.95" hidden="1" customHeight="1" x14ac:dyDescent="0.2">
      <c r="A55" s="7" t="s">
        <v>19</v>
      </c>
      <c r="B55" s="10"/>
      <c r="C55" s="7">
        <f>IF(B55&gt;0,VLOOKUP(B55,Anmälda!_xlnm.Print_Area,5),)</f>
        <v>0</v>
      </c>
      <c r="D55" s="9"/>
      <c r="E55" s="10"/>
    </row>
    <row r="56" spans="1:5" ht="20.100000000000001" hidden="1" customHeight="1" x14ac:dyDescent="0.2">
      <c r="A56" s="2" t="e">
        <f>"HEAT "&amp;MID(A51,6,2)+1</f>
        <v>#VALUE!</v>
      </c>
    </row>
    <row r="57" spans="1:5" ht="20.100000000000001" hidden="1" customHeight="1" x14ac:dyDescent="0.2">
      <c r="A57" s="4" t="s">
        <v>16</v>
      </c>
      <c r="C57" s="4">
        <f>IF(B57&gt;0,VLOOKUP(B57,Anmälda!_xlnm.Print_Area,5),)</f>
        <v>0</v>
      </c>
    </row>
    <row r="58" spans="1:5" ht="20.100000000000001" hidden="1" customHeight="1" x14ac:dyDescent="0.2">
      <c r="A58" s="4" t="s">
        <v>17</v>
      </c>
      <c r="C58" s="4">
        <f>IF(B58&gt;0,VLOOKUP(B58,Anmälda!_xlnm.Print_Area,5),)</f>
        <v>0</v>
      </c>
    </row>
    <row r="59" spans="1:5" ht="20.100000000000001" hidden="1" customHeight="1" x14ac:dyDescent="0.2">
      <c r="A59" s="4" t="s">
        <v>18</v>
      </c>
      <c r="C59" s="4">
        <f>IF(B59&gt;0,VLOOKUP(B59,Anmälda!_xlnm.Print_Area,5),)</f>
        <v>0</v>
      </c>
    </row>
    <row r="60" spans="1:5" ht="20.100000000000001" hidden="1" customHeight="1" x14ac:dyDescent="0.2">
      <c r="A60" s="4" t="s">
        <v>19</v>
      </c>
      <c r="C60" s="4">
        <f>IF(B60&gt;0,VLOOKUP(B60,Anmälda!_xlnm.Print_Area,5),)</f>
        <v>0</v>
      </c>
    </row>
    <row r="61" spans="1:5" ht="20.100000000000001" hidden="1" customHeight="1" x14ac:dyDescent="0.2">
      <c r="A61" s="2" t="e">
        <f>"HEAT "&amp;MID(A56,6,2)+1</f>
        <v>#VALUE!</v>
      </c>
    </row>
    <row r="62" spans="1:5" ht="20.100000000000001" hidden="1" customHeight="1" x14ac:dyDescent="0.2">
      <c r="A62" s="4" t="s">
        <v>16</v>
      </c>
      <c r="C62" s="4">
        <f>IF(B62&gt;0,VLOOKUP(B62,Anmälda!_xlnm.Print_Area,5),)</f>
        <v>0</v>
      </c>
    </row>
    <row r="63" spans="1:5" ht="20.100000000000001" hidden="1" customHeight="1" x14ac:dyDescent="0.2">
      <c r="A63" s="4" t="s">
        <v>17</v>
      </c>
      <c r="C63" s="4">
        <f>IF(B63&gt;0,VLOOKUP(B63,Anmälda!_xlnm.Print_Area,5),)</f>
        <v>0</v>
      </c>
    </row>
    <row r="64" spans="1:5" ht="20.100000000000001" hidden="1" customHeight="1" x14ac:dyDescent="0.2">
      <c r="A64" s="4" t="s">
        <v>18</v>
      </c>
      <c r="C64" s="4">
        <f>IF(B64&gt;0,VLOOKUP(B64,Anmälda!_xlnm.Print_Area,5),)</f>
        <v>0</v>
      </c>
    </row>
    <row r="65" spans="1:3" ht="20.100000000000001" hidden="1" customHeight="1" x14ac:dyDescent="0.2">
      <c r="A65" s="4" t="s">
        <v>19</v>
      </c>
      <c r="C65" s="4">
        <f>IF(B65&gt;0,VLOOKUP(B65,Anmälda!_xlnm.Print_Area,5),)</f>
        <v>0</v>
      </c>
    </row>
    <row r="66" spans="1:3" ht="20.100000000000001" hidden="1" customHeight="1" x14ac:dyDescent="0.2">
      <c r="A66" s="2" t="e">
        <f>"HEAT "&amp;MID(A61,6,2)+1</f>
        <v>#VALUE!</v>
      </c>
    </row>
    <row r="67" spans="1:3" ht="20.100000000000001" hidden="1" customHeight="1" x14ac:dyDescent="0.2">
      <c r="A67" s="4" t="s">
        <v>16</v>
      </c>
      <c r="C67" s="4">
        <f>IF(B67&gt;0,VLOOKUP(B67,Anmälda!_xlnm.Print_Area,5),)</f>
        <v>0</v>
      </c>
    </row>
    <row r="68" spans="1:3" ht="20.100000000000001" hidden="1" customHeight="1" x14ac:dyDescent="0.2">
      <c r="A68" s="4" t="s">
        <v>17</v>
      </c>
      <c r="C68" s="4">
        <f>IF(B68&gt;0,VLOOKUP(B68,Anmälda!_xlnm.Print_Area,5),)</f>
        <v>0</v>
      </c>
    </row>
    <row r="69" spans="1:3" ht="20.100000000000001" hidden="1" customHeight="1" x14ac:dyDescent="0.2">
      <c r="A69" s="4" t="s">
        <v>18</v>
      </c>
      <c r="C69" s="4">
        <f>IF(B69&gt;0,VLOOKUP(B69,Anmälda!_xlnm.Print_Area,5),)</f>
        <v>0</v>
      </c>
    </row>
    <row r="70" spans="1:3" ht="20.100000000000001" hidden="1" customHeight="1" x14ac:dyDescent="0.2">
      <c r="A70" s="4" t="s">
        <v>19</v>
      </c>
      <c r="C70" s="4">
        <f>IF(B70&gt;0,VLOOKUP(B70,Anmälda!_xlnm.Print_Area,5),)</f>
        <v>0</v>
      </c>
    </row>
    <row r="71" spans="1:3" ht="20.100000000000001" hidden="1" customHeight="1" x14ac:dyDescent="0.2">
      <c r="A71" s="2" t="e">
        <f>"HEAT "&amp;MID(A66,6,2)+1</f>
        <v>#VALUE!</v>
      </c>
    </row>
    <row r="72" spans="1:3" ht="20.100000000000001" hidden="1" customHeight="1" x14ac:dyDescent="0.2">
      <c r="A72" s="4" t="s">
        <v>16</v>
      </c>
      <c r="C72" s="4">
        <f>IF(B72&gt;0,VLOOKUP(B72,Anmälda!_xlnm.Print_Area,5),)</f>
        <v>0</v>
      </c>
    </row>
    <row r="73" spans="1:3" ht="20.100000000000001" hidden="1" customHeight="1" x14ac:dyDescent="0.2">
      <c r="A73" s="4" t="s">
        <v>17</v>
      </c>
      <c r="C73" s="4">
        <f>IF(B73&gt;0,VLOOKUP(B73,Anmälda!_xlnm.Print_Area,5),)</f>
        <v>0</v>
      </c>
    </row>
    <row r="74" spans="1:3" ht="20.100000000000001" hidden="1" customHeight="1" x14ac:dyDescent="0.2">
      <c r="A74" s="4" t="s">
        <v>18</v>
      </c>
      <c r="C74" s="4">
        <f>IF(B74&gt;0,VLOOKUP(B74,Anmälda!_xlnm.Print_Area,5),)</f>
        <v>0</v>
      </c>
    </row>
    <row r="75" spans="1:3" ht="20.100000000000001" hidden="1" customHeight="1" x14ac:dyDescent="0.2">
      <c r="A75" s="4" t="s">
        <v>19</v>
      </c>
      <c r="C75" s="4">
        <f>IF(B75&gt;0,VLOOKUP(B75,Anmälda!_xlnm.Print_Area,5),)</f>
        <v>0</v>
      </c>
    </row>
    <row r="76" spans="1:3" ht="20.100000000000001" hidden="1" customHeight="1" x14ac:dyDescent="0.2">
      <c r="A76" s="2" t="e">
        <f>"HEAT "&amp;MID(A71,6,2)+1</f>
        <v>#VALUE!</v>
      </c>
    </row>
    <row r="77" spans="1:3" ht="20.100000000000001" hidden="1" customHeight="1" x14ac:dyDescent="0.2">
      <c r="A77" s="4" t="s">
        <v>16</v>
      </c>
      <c r="C77" s="4">
        <f>IF(B77&gt;0,VLOOKUP(B77,Anmälda!_xlnm.Print_Area,5),)</f>
        <v>0</v>
      </c>
    </row>
    <row r="78" spans="1:3" ht="20.100000000000001" hidden="1" customHeight="1" x14ac:dyDescent="0.2">
      <c r="A78" s="4" t="s">
        <v>17</v>
      </c>
      <c r="C78" s="4">
        <f>IF(B78&gt;0,VLOOKUP(B78,Anmälda!_xlnm.Print_Area,5),)</f>
        <v>0</v>
      </c>
    </row>
    <row r="79" spans="1:3" ht="20.100000000000001" hidden="1" customHeight="1" x14ac:dyDescent="0.2">
      <c r="A79" s="4" t="s">
        <v>18</v>
      </c>
      <c r="C79" s="4">
        <f>IF(B79&gt;0,VLOOKUP(B79,Anmälda!_xlnm.Print_Area,5),)</f>
        <v>0</v>
      </c>
    </row>
    <row r="80" spans="1:3" ht="20.100000000000001" hidden="1" customHeight="1" x14ac:dyDescent="0.2">
      <c r="A80" s="4" t="s">
        <v>19</v>
      </c>
      <c r="C80" s="4">
        <f>IF(B80&gt;0,VLOOKUP(B80,Anmälda!_xlnm.Print_Area,5),)</f>
        <v>0</v>
      </c>
    </row>
    <row r="81" spans="1:3" ht="20.100000000000001" hidden="1" customHeight="1" x14ac:dyDescent="0.2">
      <c r="A81" s="2" t="e">
        <f>"HEAT "&amp;MID(A76,6,2)+1</f>
        <v>#VALUE!</v>
      </c>
    </row>
    <row r="82" spans="1:3" ht="20.100000000000001" hidden="1" customHeight="1" x14ac:dyDescent="0.2">
      <c r="A82" s="4" t="s">
        <v>16</v>
      </c>
      <c r="C82" s="4">
        <f>IF(B82&gt;0,VLOOKUP(B82,Anmälda!_xlnm.Print_Area,5),)</f>
        <v>0</v>
      </c>
    </row>
    <row r="83" spans="1:3" ht="20.100000000000001" hidden="1" customHeight="1" x14ac:dyDescent="0.2">
      <c r="A83" s="4" t="s">
        <v>17</v>
      </c>
      <c r="C83" s="4">
        <f>IF(B83&gt;0,VLOOKUP(B83,Anmälda!_xlnm.Print_Area,5),)</f>
        <v>0</v>
      </c>
    </row>
    <row r="84" spans="1:3" ht="20.100000000000001" hidden="1" customHeight="1" x14ac:dyDescent="0.2">
      <c r="A84" s="4" t="s">
        <v>18</v>
      </c>
      <c r="C84" s="4">
        <f>IF(B84&gt;0,VLOOKUP(B84,Anmälda!_xlnm.Print_Area,5),)</f>
        <v>0</v>
      </c>
    </row>
    <row r="85" spans="1:3" ht="20.100000000000001" hidden="1" customHeight="1" x14ac:dyDescent="0.2">
      <c r="A85" s="4" t="s">
        <v>19</v>
      </c>
      <c r="C85" s="4">
        <f>IF(B85&gt;0,VLOOKUP(B85,Anmälda!_xlnm.Print_Area,5),)</f>
        <v>0</v>
      </c>
    </row>
    <row r="86" spans="1:3" ht="20.100000000000001" hidden="1" customHeight="1" x14ac:dyDescent="0.2">
      <c r="A86" s="2" t="e">
        <f>"HEAT "&amp;MID(A81,6,2)+1</f>
        <v>#VALUE!</v>
      </c>
    </row>
    <row r="87" spans="1:3" ht="20.100000000000001" hidden="1" customHeight="1" x14ac:dyDescent="0.2">
      <c r="A87" s="4" t="s">
        <v>16</v>
      </c>
      <c r="C87" s="4">
        <f>IF(B87&gt;0,VLOOKUP(B87,Anmälda!_xlnm.Print_Area,5),)</f>
        <v>0</v>
      </c>
    </row>
    <row r="88" spans="1:3" ht="20.100000000000001" hidden="1" customHeight="1" x14ac:dyDescent="0.2">
      <c r="A88" s="4" t="s">
        <v>17</v>
      </c>
      <c r="C88" s="4">
        <f>IF(B88&gt;0,VLOOKUP(B88,Anmälda!_xlnm.Print_Area,5),)</f>
        <v>0</v>
      </c>
    </row>
    <row r="89" spans="1:3" ht="20.100000000000001" hidden="1" customHeight="1" x14ac:dyDescent="0.2">
      <c r="A89" s="4" t="s">
        <v>18</v>
      </c>
      <c r="C89" s="4">
        <f>IF(B89&gt;0,VLOOKUP(B89,Anmälda!_xlnm.Print_Area,5),)</f>
        <v>0</v>
      </c>
    </row>
    <row r="90" spans="1:3" ht="20.100000000000001" hidden="1" customHeight="1" x14ac:dyDescent="0.2">
      <c r="A90" s="4" t="s">
        <v>19</v>
      </c>
      <c r="C90" s="4">
        <f>IF(B90&gt;0,VLOOKUP(B90,Anmälda!_xlnm.Print_Area,5),)</f>
        <v>0</v>
      </c>
    </row>
  </sheetData>
  <pageMargins left="0.74803149606299213" right="0.11811023622047245" top="0.51181102362204722" bottom="0.23622047244094491" header="0.31496062992125984" footer="0.15748031496062992"/>
  <pageSetup paperSize="9" fitToHeight="0" orientation="portrait" r:id="rId1"/>
  <headerFooter scaleWithDoc="0" alignWithMargins="0">
    <oddHeader>&amp;C&amp;"Arial,Fet"&amp;12Final - Hanar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54C7-A0E7-4183-B5D1-FF7971D34051}">
  <dimension ref="A1:E85"/>
  <sheetViews>
    <sheetView showZeros="0" tabSelected="1" topLeftCell="A33" zoomScaleNormal="100" workbookViewId="0">
      <selection activeCell="M7" sqref="M7"/>
    </sheetView>
  </sheetViews>
  <sheetFormatPr defaultColWidth="9.140625" defaultRowHeight="20.100000000000001" customHeight="1" x14ac:dyDescent="0.2"/>
  <cols>
    <col min="1" max="1" width="5.7109375" style="4" customWidth="1"/>
    <col min="2" max="2" width="10.85546875" style="6" customWidth="1"/>
    <col min="3" max="3" width="53.42578125" style="4" customWidth="1"/>
    <col min="4" max="4" width="9.42578125" style="5" customWidth="1"/>
    <col min="5" max="5" width="4.42578125" style="6" bestFit="1" customWidth="1"/>
    <col min="6" max="6" width="3.7109375" style="4" customWidth="1"/>
    <col min="7" max="16384" width="9.140625" style="4"/>
  </cols>
  <sheetData>
    <row r="1" spans="1:5" ht="20.100000000000001" customHeight="1" x14ac:dyDescent="0.2">
      <c r="A1" s="16" t="s">
        <v>28</v>
      </c>
    </row>
    <row r="2" spans="1:5" ht="20.100000000000001" customHeight="1" x14ac:dyDescent="0.2">
      <c r="A2" s="7" t="s">
        <v>16</v>
      </c>
      <c r="B2" s="10">
        <v>15216</v>
      </c>
      <c r="C2" s="7" t="str">
        <f>IF(B2&gt;0,VLOOKUP(B2,Anmälda!_xlnm.Print_Area,5),)</f>
        <v>Dixietown My Elusive Dreams</v>
      </c>
      <c r="D2" s="9">
        <v>10.45</v>
      </c>
      <c r="E2" s="10">
        <v>2</v>
      </c>
    </row>
    <row r="3" spans="1:5" ht="20.100000000000001" customHeight="1" x14ac:dyDescent="0.2">
      <c r="A3" s="20" t="s">
        <v>17</v>
      </c>
      <c r="B3" s="22">
        <v>16273</v>
      </c>
      <c r="C3" s="20" t="str">
        <f>IF(B3&gt;0,VLOOKUP(B3,Anmälda!_xlnm.Print_Area,5),)</f>
        <v>Come La Neve Between The Sheets</v>
      </c>
      <c r="D3" s="21">
        <v>10.18</v>
      </c>
      <c r="E3" s="22">
        <v>1</v>
      </c>
    </row>
    <row r="4" spans="1:5" ht="20.100000000000001" customHeight="1" x14ac:dyDescent="0.2">
      <c r="A4" s="20" t="s">
        <v>18</v>
      </c>
      <c r="B4" s="22"/>
      <c r="C4" s="20">
        <f>IF(B4&gt;0,VLOOKUP(B4,Anmälda!_xlnm.Print_Area,5),)</f>
        <v>0</v>
      </c>
      <c r="D4" s="21"/>
      <c r="E4" s="22"/>
    </row>
    <row r="5" spans="1:5" ht="20.100000000000001" customHeight="1" x14ac:dyDescent="0.2">
      <c r="A5" s="7" t="s">
        <v>19</v>
      </c>
      <c r="B5" s="10"/>
      <c r="C5" s="7">
        <f>IF(B5&gt;0,VLOOKUP(B5,Anmälda!_xlnm.Print_Area,5),)</f>
        <v>0</v>
      </c>
      <c r="D5" s="9"/>
      <c r="E5" s="10"/>
    </row>
    <row r="6" spans="1:5" ht="20.100000000000001" customHeight="1" x14ac:dyDescent="0.2">
      <c r="A6" s="16" t="s">
        <v>27</v>
      </c>
    </row>
    <row r="7" spans="1:5" ht="20.100000000000001" customHeight="1" x14ac:dyDescent="0.2">
      <c r="A7" s="20" t="s">
        <v>16</v>
      </c>
      <c r="B7" s="22">
        <v>16272</v>
      </c>
      <c r="C7" s="20" t="str">
        <f>IF(B7&gt;0,VLOOKUP(B7,Anmälda!_xlnm.Print_Area,5),)</f>
        <v>Come La Neve Galadriel</v>
      </c>
      <c r="D7" s="21" t="s">
        <v>200</v>
      </c>
      <c r="E7" s="22"/>
    </row>
    <row r="8" spans="1:5" ht="20.100000000000001" customHeight="1" x14ac:dyDescent="0.2">
      <c r="A8" s="7" t="s">
        <v>17</v>
      </c>
      <c r="B8" s="10">
        <v>1536</v>
      </c>
      <c r="C8" s="7" t="str">
        <f>IF(B8&gt;0,VLOOKUP(B8,Anmälda!_xlnm.Print_Area,5),)</f>
        <v>Stars of Enilorac Gaia</v>
      </c>
      <c r="D8" s="9" t="s">
        <v>201</v>
      </c>
      <c r="E8" s="10">
        <v>3</v>
      </c>
    </row>
    <row r="9" spans="1:5" ht="20.100000000000001" customHeight="1" x14ac:dyDescent="0.2">
      <c r="A9" s="7" t="s">
        <v>18</v>
      </c>
      <c r="B9" s="10">
        <v>1558</v>
      </c>
      <c r="C9" s="7" t="str">
        <f>IF(B9&gt;0,VLOOKUP(B9,Anmälda!_xlnm.Print_Area,5),)</f>
        <v>Me&amp;MyDogs Piggelin</v>
      </c>
      <c r="D9" s="9" t="s">
        <v>201</v>
      </c>
      <c r="E9" s="10">
        <v>1</v>
      </c>
    </row>
    <row r="10" spans="1:5" ht="20.100000000000001" customHeight="1" x14ac:dyDescent="0.2">
      <c r="A10" s="7" t="s">
        <v>19</v>
      </c>
      <c r="B10" s="10">
        <v>1537</v>
      </c>
      <c r="C10" s="7" t="str">
        <f>IF(B10&gt;0,VLOOKUP(B10,Anmälda!_xlnm.Print_Area,5),)</f>
        <v>Per-Mobile Golden Star in Black</v>
      </c>
      <c r="D10" s="9" t="s">
        <v>201</v>
      </c>
      <c r="E10" s="10">
        <v>2</v>
      </c>
    </row>
    <row r="11" spans="1:5" ht="20.100000000000001" customHeight="1" x14ac:dyDescent="0.2">
      <c r="A11" s="16" t="s">
        <v>26</v>
      </c>
      <c r="C11" s="4" t="s">
        <v>12</v>
      </c>
    </row>
    <row r="12" spans="1:5" ht="20.100000000000001" customHeight="1" x14ac:dyDescent="0.2">
      <c r="A12" s="7" t="s">
        <v>16</v>
      </c>
      <c r="B12" s="10">
        <v>1538</v>
      </c>
      <c r="C12" s="7" t="str">
        <f>IF(B12&gt;0,VLOOKUP(B12,Anmälda!_xlnm.Print_Area,5),)</f>
        <v>Sotholmens Unni</v>
      </c>
      <c r="D12" s="9">
        <v>10.220000000000001</v>
      </c>
      <c r="E12" s="10">
        <v>4</v>
      </c>
    </row>
    <row r="13" spans="1:5" ht="20.100000000000001" customHeight="1" x14ac:dyDescent="0.2">
      <c r="A13" s="7" t="s">
        <v>17</v>
      </c>
      <c r="B13" s="10">
        <v>1570</v>
      </c>
      <c r="C13" s="7" t="str">
        <f>IF(B13&gt;0,VLOOKUP(B13,Anmälda!_xlnm.Print_Area,5),)</f>
        <v>Star´s of Enilorac Siggy</v>
      </c>
      <c r="D13" s="9">
        <v>10.1</v>
      </c>
      <c r="E13" s="10">
        <v>1</v>
      </c>
    </row>
    <row r="14" spans="1:5" ht="20.100000000000001" customHeight="1" x14ac:dyDescent="0.2">
      <c r="A14" s="7" t="s">
        <v>18</v>
      </c>
      <c r="B14" s="10">
        <v>1539</v>
      </c>
      <c r="C14" s="7" t="str">
        <f>IF(B14&gt;0,VLOOKUP(B14,Anmälda!_xlnm.Print_Area,5),)</f>
        <v>Edda- Fjällbrud</v>
      </c>
      <c r="D14" s="9">
        <v>10.210000000000001</v>
      </c>
      <c r="E14" s="10">
        <v>3</v>
      </c>
    </row>
    <row r="15" spans="1:5" ht="20.100000000000001" customHeight="1" x14ac:dyDescent="0.2">
      <c r="A15" s="7" t="s">
        <v>19</v>
      </c>
      <c r="B15" s="10">
        <v>16268</v>
      </c>
      <c r="C15" s="7" t="str">
        <f>IF(B15&gt;0,VLOOKUP(B15,Anmälda!_xlnm.Print_Area,5),)</f>
        <v>Me&amp;MyDogs Glow</v>
      </c>
      <c r="D15" s="9">
        <v>10.199999999999999</v>
      </c>
      <c r="E15" s="10">
        <v>2</v>
      </c>
    </row>
    <row r="16" spans="1:5" ht="20.100000000000001" customHeight="1" x14ac:dyDescent="0.2">
      <c r="A16" s="16" t="s">
        <v>25</v>
      </c>
    </row>
    <row r="17" spans="1:5" ht="20.100000000000001" customHeight="1" x14ac:dyDescent="0.2">
      <c r="A17" s="7" t="s">
        <v>16</v>
      </c>
      <c r="B17" s="10">
        <v>1515</v>
      </c>
      <c r="C17" s="7" t="str">
        <f>IF(B17&gt;0,VLOOKUP(B17,Anmälda!_xlnm.Print_Area,5),)</f>
        <v>Raceheart's MB Callidora Black</v>
      </c>
      <c r="D17" s="9">
        <v>9.68</v>
      </c>
      <c r="E17" s="10">
        <v>1</v>
      </c>
    </row>
    <row r="18" spans="1:5" ht="20.100000000000001" customHeight="1" x14ac:dyDescent="0.2">
      <c r="A18" s="7" t="s">
        <v>17</v>
      </c>
      <c r="B18" s="10">
        <v>14288</v>
      </c>
      <c r="C18" s="7" t="str">
        <f>IF(B18&gt;0,VLOOKUP(B18,Anmälda!_xlnm.Print_Area,5),)</f>
        <v>Raceheart´s MB Pumpkin</v>
      </c>
      <c r="D18" s="9">
        <v>9.69</v>
      </c>
      <c r="E18" s="10">
        <v>2</v>
      </c>
    </row>
    <row r="19" spans="1:5" ht="20.100000000000001" customHeight="1" x14ac:dyDescent="0.2">
      <c r="A19" s="7" t="s">
        <v>18</v>
      </c>
      <c r="B19" s="10">
        <v>1420</v>
      </c>
      <c r="C19" s="7" t="str">
        <f>IF(B19&gt;0,VLOOKUP(B19,Anmälda!_xlnm.Print_Area,5),)</f>
        <v>Axrace's Angostura</v>
      </c>
      <c r="D19" s="9">
        <v>9.8699999999999992</v>
      </c>
      <c r="E19" s="10">
        <v>3</v>
      </c>
    </row>
    <row r="20" spans="1:5" ht="20.100000000000001" customHeight="1" x14ac:dyDescent="0.2">
      <c r="A20" s="7" t="s">
        <v>19</v>
      </c>
      <c r="B20" s="10">
        <v>1456</v>
      </c>
      <c r="C20" s="7" t="str">
        <f>IF(B20&gt;0,VLOOKUP(B20,Anmälda!_xlnm.Print_Area,5),)</f>
        <v>Me &amp; Mydogs Dot</v>
      </c>
      <c r="D20" s="9">
        <v>10.09</v>
      </c>
      <c r="E20" s="10">
        <v>4</v>
      </c>
    </row>
    <row r="21" spans="1:5" ht="20.100000000000001" customHeight="1" x14ac:dyDescent="0.2">
      <c r="A21" s="16" t="s">
        <v>24</v>
      </c>
    </row>
    <row r="22" spans="1:5" ht="20.100000000000001" customHeight="1" x14ac:dyDescent="0.2">
      <c r="A22" s="7" t="s">
        <v>16</v>
      </c>
      <c r="B22" s="10">
        <v>1526</v>
      </c>
      <c r="C22" s="7" t="str">
        <f>IF(B22&gt;0,VLOOKUP(B22,Anmälda!_xlnm.Print_Area,5),)</f>
        <v>Me&amp;MyDogs Miss Daisy</v>
      </c>
      <c r="D22" s="9">
        <v>9.48</v>
      </c>
      <c r="E22" s="10">
        <v>1</v>
      </c>
    </row>
    <row r="23" spans="1:5" ht="20.100000000000001" customHeight="1" x14ac:dyDescent="0.2">
      <c r="A23" s="7" t="s">
        <v>17</v>
      </c>
      <c r="B23" s="10">
        <v>1493</v>
      </c>
      <c r="C23" s="7" t="str">
        <f>IF(B23&gt;0,VLOOKUP(B23,Anmälda!_xlnm.Print_Area,5),)</f>
        <v>RaceHeart´s MB Padme</v>
      </c>
      <c r="D23" s="9">
        <v>9.57</v>
      </c>
      <c r="E23" s="10">
        <v>2</v>
      </c>
    </row>
    <row r="24" spans="1:5" ht="20.100000000000001" customHeight="1" x14ac:dyDescent="0.2">
      <c r="A24" s="7" t="s">
        <v>18</v>
      </c>
      <c r="B24" s="10">
        <v>1498</v>
      </c>
      <c r="C24" s="7" t="str">
        <f>IF(B24&gt;0,VLOOKUP(B24,Anmälda!_xlnm.Print_Area,5),)</f>
        <v>RaceHeart´s MB Maz</v>
      </c>
      <c r="D24" s="9">
        <v>9.67</v>
      </c>
      <c r="E24" s="10">
        <v>3</v>
      </c>
    </row>
    <row r="25" spans="1:5" ht="20.100000000000001" customHeight="1" x14ac:dyDescent="0.2">
      <c r="A25" s="7" t="s">
        <v>19</v>
      </c>
      <c r="B25" s="10">
        <v>1500</v>
      </c>
      <c r="C25" s="7" t="str">
        <f>IF(B25&gt;0,VLOOKUP(B25,Anmälda!_xlnm.Print_Area,5),)</f>
        <v>Hannemoon HM Magica De Hex</v>
      </c>
      <c r="D25" s="9">
        <v>9.7100000000000009</v>
      </c>
      <c r="E25" s="10">
        <v>4</v>
      </c>
    </row>
    <row r="26" spans="1:5" ht="20.100000000000001" customHeight="1" x14ac:dyDescent="0.2">
      <c r="A26" s="16" t="s">
        <v>17</v>
      </c>
    </row>
    <row r="27" spans="1:5" ht="20.100000000000001" customHeight="1" x14ac:dyDescent="0.2">
      <c r="A27" s="7" t="s">
        <v>16</v>
      </c>
      <c r="B27" s="10">
        <v>1533</v>
      </c>
      <c r="C27" s="7" t="str">
        <f>IF(B27&gt;0,VLOOKUP(B27,Anmälda!_xlnm.Print_Area,5),)</f>
        <v>RaceHearts MB Scarlet</v>
      </c>
      <c r="D27" s="9">
        <v>9.43</v>
      </c>
      <c r="E27" s="10">
        <v>4</v>
      </c>
    </row>
    <row r="28" spans="1:5" ht="20.100000000000001" customHeight="1" x14ac:dyDescent="0.2">
      <c r="A28" s="7" t="s">
        <v>17</v>
      </c>
      <c r="B28" s="10">
        <v>14286</v>
      </c>
      <c r="C28" s="7" t="str">
        <f>IF(B28&gt;0,VLOOKUP(B28,Anmälda!_xlnm.Print_Area,5),)</f>
        <v>Raceheart´s MB Buffy</v>
      </c>
      <c r="D28" s="9">
        <v>9.41</v>
      </c>
      <c r="E28" s="10">
        <v>2</v>
      </c>
    </row>
    <row r="29" spans="1:5" ht="20.100000000000001" customHeight="1" x14ac:dyDescent="0.2">
      <c r="A29" s="7" t="s">
        <v>18</v>
      </c>
      <c r="B29" s="10">
        <v>1516</v>
      </c>
      <c r="C29" s="7" t="str">
        <f>IF(B29&gt;0,VLOOKUP(B29,Anmälda!_xlnm.Print_Area,5),)</f>
        <v>RaceHeart's MB Elladora Black</v>
      </c>
      <c r="D29" s="9">
        <v>9.42</v>
      </c>
      <c r="E29" s="10">
        <v>3</v>
      </c>
    </row>
    <row r="30" spans="1:5" ht="20.100000000000001" customHeight="1" x14ac:dyDescent="0.2">
      <c r="A30" s="7" t="s">
        <v>19</v>
      </c>
      <c r="B30" s="10">
        <v>1534</v>
      </c>
      <c r="C30" s="7" t="str">
        <f>IF(B30&gt;0,VLOOKUP(B30,Anmälda!_xlnm.Print_Area,5),)</f>
        <v>RaceHearts MB Marvel</v>
      </c>
      <c r="D30" s="9">
        <v>9.19</v>
      </c>
      <c r="E30" s="10">
        <v>1</v>
      </c>
    </row>
    <row r="31" spans="1:5" ht="20.100000000000001" customHeight="1" x14ac:dyDescent="0.2">
      <c r="A31" s="16" t="s">
        <v>23</v>
      </c>
    </row>
    <row r="32" spans="1:5" ht="20.100000000000001" customHeight="1" x14ac:dyDescent="0.2">
      <c r="A32" s="7" t="s">
        <v>16</v>
      </c>
      <c r="B32" s="10">
        <v>1499</v>
      </c>
      <c r="C32" s="7" t="str">
        <f>IF(B32&gt;0,VLOOKUP(B32,Anmälda!_xlnm.Print_Area,5),)</f>
        <v>RaceHeart´s MB Leia</v>
      </c>
      <c r="D32" s="9">
        <v>9.3699999999999992</v>
      </c>
      <c r="E32" s="10">
        <v>4</v>
      </c>
    </row>
    <row r="33" spans="1:5" ht="20.100000000000001" customHeight="1" x14ac:dyDescent="0.2">
      <c r="A33" s="7" t="s">
        <v>17</v>
      </c>
      <c r="B33" s="10">
        <v>15222</v>
      </c>
      <c r="C33" s="7" t="str">
        <f>IF(B33&gt;0,VLOOKUP(B33,Anmälda!_xlnm.Print_Area,5),)</f>
        <v>Watch´em What good is Saturday</v>
      </c>
      <c r="D33" s="9">
        <v>9.27</v>
      </c>
      <c r="E33" s="10">
        <v>2</v>
      </c>
    </row>
    <row r="34" spans="1:5" ht="20.100000000000001" customHeight="1" x14ac:dyDescent="0.2">
      <c r="A34" s="7" t="s">
        <v>18</v>
      </c>
      <c r="B34" s="10">
        <v>14285</v>
      </c>
      <c r="C34" s="7" t="str">
        <f>IF(B34&gt;0,VLOOKUP(B34,Anmälda!_xlnm.Print_Area,5),)</f>
        <v>Raceheart´s MB Mumi</v>
      </c>
      <c r="D34" s="9">
        <v>9.33</v>
      </c>
      <c r="E34" s="10">
        <v>3</v>
      </c>
    </row>
    <row r="35" spans="1:5" ht="20.100000000000001" customHeight="1" x14ac:dyDescent="0.2">
      <c r="A35" s="7" t="s">
        <v>19</v>
      </c>
      <c r="B35" s="10">
        <v>1567</v>
      </c>
      <c r="C35" s="7" t="str">
        <f>IF(B35&gt;0,VLOOKUP(B35,Anmälda!_xlnm.Print_Area,5),)</f>
        <v>Hannemoon HM Lycida</v>
      </c>
      <c r="D35" s="9">
        <v>8.8000000000000007</v>
      </c>
      <c r="E35" s="10">
        <v>1</v>
      </c>
    </row>
    <row r="36" spans="1:5" ht="24.95" hidden="1" customHeight="1" x14ac:dyDescent="0.2">
      <c r="A36" s="16" t="s">
        <v>21</v>
      </c>
    </row>
    <row r="37" spans="1:5" ht="24.95" hidden="1" customHeight="1" x14ac:dyDescent="0.2">
      <c r="A37" s="7" t="s">
        <v>16</v>
      </c>
      <c r="B37" s="10"/>
      <c r="C37" s="7">
        <f>IF(B37&gt;0,VLOOKUP(B37,Anmälda!_xlnm.Print_Area,5),)</f>
        <v>0</v>
      </c>
      <c r="D37" s="9"/>
      <c r="E37" s="10"/>
    </row>
    <row r="38" spans="1:5" ht="24.95" hidden="1" customHeight="1" x14ac:dyDescent="0.2">
      <c r="A38" s="7" t="s">
        <v>17</v>
      </c>
      <c r="B38" s="10"/>
      <c r="C38" s="7">
        <f>IF(B38&gt;0,VLOOKUP(B38,Anmälda!_xlnm.Print_Area,5),)</f>
        <v>0</v>
      </c>
      <c r="D38" s="9"/>
      <c r="E38" s="10"/>
    </row>
    <row r="39" spans="1:5" ht="24.95" hidden="1" customHeight="1" x14ac:dyDescent="0.2">
      <c r="A39" s="7" t="s">
        <v>18</v>
      </c>
      <c r="B39" s="10"/>
      <c r="C39" s="7">
        <f>IF(B39&gt;0,VLOOKUP(B39,Anmälda!_xlnm.Print_Area,5),)</f>
        <v>0</v>
      </c>
      <c r="D39" s="9"/>
      <c r="E39" s="10"/>
    </row>
    <row r="40" spans="1:5" ht="24.95" hidden="1" customHeight="1" x14ac:dyDescent="0.2">
      <c r="A40" s="7" t="s">
        <v>19</v>
      </c>
      <c r="B40" s="10"/>
      <c r="C40" s="7">
        <f>IF(B40&gt;0,VLOOKUP(B40,Anmälda!_xlnm.Print_Area,5),)</f>
        <v>0</v>
      </c>
      <c r="D40" s="9"/>
      <c r="E40" s="10"/>
    </row>
    <row r="41" spans="1:5" ht="24.95" hidden="1" customHeight="1" x14ac:dyDescent="0.2">
      <c r="A41" s="16" t="s">
        <v>22</v>
      </c>
    </row>
    <row r="42" spans="1:5" ht="24.95" hidden="1" customHeight="1" x14ac:dyDescent="0.2">
      <c r="A42" s="7" t="s">
        <v>16</v>
      </c>
      <c r="B42" s="10"/>
      <c r="C42" s="7">
        <f>IF(B42&gt;0,VLOOKUP(B42,Anmälda!_xlnm.Print_Area,5),)</f>
        <v>0</v>
      </c>
      <c r="D42" s="9"/>
      <c r="E42" s="10"/>
    </row>
    <row r="43" spans="1:5" ht="24.95" hidden="1" customHeight="1" x14ac:dyDescent="0.2">
      <c r="A43" s="7" t="s">
        <v>17</v>
      </c>
      <c r="B43" s="10"/>
      <c r="C43" s="7">
        <f>IF(B43&gt;0,VLOOKUP(B43,Anmälda!_xlnm.Print_Area,5),)</f>
        <v>0</v>
      </c>
      <c r="D43" s="9"/>
      <c r="E43" s="10"/>
    </row>
    <row r="44" spans="1:5" ht="24.95" hidden="1" customHeight="1" x14ac:dyDescent="0.2">
      <c r="A44" s="7" t="s">
        <v>18</v>
      </c>
      <c r="B44" s="10"/>
      <c r="C44" s="7">
        <f>IF(B44&gt;0,VLOOKUP(B44,Anmälda!_xlnm.Print_Area,5),)</f>
        <v>0</v>
      </c>
      <c r="D44" s="9"/>
      <c r="E44" s="10"/>
    </row>
    <row r="45" spans="1:5" ht="24.95" hidden="1" customHeight="1" x14ac:dyDescent="0.2">
      <c r="A45" s="7" t="s">
        <v>19</v>
      </c>
      <c r="B45" s="10"/>
      <c r="C45" s="7">
        <f>IF(B45&gt;0,VLOOKUP(B45,Anmälda!_xlnm.Print_Area,5),)</f>
        <v>0</v>
      </c>
      <c r="D45" s="9"/>
      <c r="E45" s="10"/>
    </row>
    <row r="46" spans="1:5" ht="24.95" hidden="1" customHeight="1" x14ac:dyDescent="0.2">
      <c r="A46" s="2" t="e">
        <f>"HEAT "&amp;MID(A41,6,2)+1</f>
        <v>#VALUE!</v>
      </c>
    </row>
    <row r="47" spans="1:5" ht="24.95" hidden="1" customHeight="1" x14ac:dyDescent="0.2">
      <c r="A47" s="7" t="s">
        <v>16</v>
      </c>
      <c r="B47" s="10"/>
      <c r="C47" s="7">
        <f>IF(B47&gt;0,VLOOKUP(B47,Anmälda!_xlnm.Print_Area,5),)</f>
        <v>0</v>
      </c>
      <c r="D47" s="9"/>
      <c r="E47" s="10"/>
    </row>
    <row r="48" spans="1:5" ht="24.95" hidden="1" customHeight="1" x14ac:dyDescent="0.2">
      <c r="A48" s="7" t="s">
        <v>17</v>
      </c>
      <c r="B48" s="10"/>
      <c r="C48" s="7">
        <f>IF(B48&gt;0,VLOOKUP(B48,Anmälda!_xlnm.Print_Area,5),)</f>
        <v>0</v>
      </c>
      <c r="D48" s="9"/>
      <c r="E48" s="10"/>
    </row>
    <row r="49" spans="1:5" ht="24.95" hidden="1" customHeight="1" x14ac:dyDescent="0.2">
      <c r="A49" s="7" t="s">
        <v>18</v>
      </c>
      <c r="B49" s="10"/>
      <c r="C49" s="7">
        <f>IF(B49&gt;0,VLOOKUP(B49,Anmälda!_xlnm.Print_Area,5),)</f>
        <v>0</v>
      </c>
      <c r="D49" s="9"/>
      <c r="E49" s="10"/>
    </row>
    <row r="50" spans="1:5" ht="24.95" hidden="1" customHeight="1" x14ac:dyDescent="0.2">
      <c r="A50" s="7" t="s">
        <v>19</v>
      </c>
      <c r="B50" s="10"/>
      <c r="C50" s="7">
        <f>IF(B50&gt;0,VLOOKUP(B50,Anmälda!_xlnm.Print_Area,5),)</f>
        <v>0</v>
      </c>
      <c r="D50" s="9"/>
      <c r="E50" s="10"/>
    </row>
    <row r="51" spans="1:5" ht="20.100000000000001" hidden="1" customHeight="1" x14ac:dyDescent="0.2">
      <c r="A51" s="2" t="e">
        <f>"HEAT "&amp;MID(A46,6,2)+1</f>
        <v>#VALUE!</v>
      </c>
    </row>
    <row r="52" spans="1:5" ht="20.100000000000001" hidden="1" customHeight="1" x14ac:dyDescent="0.2">
      <c r="A52" s="4" t="s">
        <v>16</v>
      </c>
      <c r="C52" s="4">
        <f>IF(B52&gt;0,VLOOKUP(B52,Anmälda!_xlnm.Print_Area,5),)</f>
        <v>0</v>
      </c>
    </row>
    <row r="53" spans="1:5" ht="20.100000000000001" hidden="1" customHeight="1" x14ac:dyDescent="0.2">
      <c r="A53" s="4" t="s">
        <v>17</v>
      </c>
      <c r="C53" s="4">
        <f>IF(B53&gt;0,VLOOKUP(B53,Anmälda!_xlnm.Print_Area,5),)</f>
        <v>0</v>
      </c>
    </row>
    <row r="54" spans="1:5" ht="20.100000000000001" hidden="1" customHeight="1" x14ac:dyDescent="0.2">
      <c r="A54" s="4" t="s">
        <v>18</v>
      </c>
      <c r="C54" s="4">
        <f>IF(B54&gt;0,VLOOKUP(B54,Anmälda!_xlnm.Print_Area,5),)</f>
        <v>0</v>
      </c>
    </row>
    <row r="55" spans="1:5" ht="20.100000000000001" hidden="1" customHeight="1" x14ac:dyDescent="0.2">
      <c r="A55" s="4" t="s">
        <v>19</v>
      </c>
      <c r="C55" s="4">
        <f>IF(B55&gt;0,VLOOKUP(B55,Anmälda!_xlnm.Print_Area,5),)</f>
        <v>0</v>
      </c>
    </row>
    <row r="56" spans="1:5" ht="20.100000000000001" hidden="1" customHeight="1" x14ac:dyDescent="0.2">
      <c r="A56" s="2" t="e">
        <f>"HEAT "&amp;MID(A51,6,2)+1</f>
        <v>#VALUE!</v>
      </c>
    </row>
    <row r="57" spans="1:5" ht="20.100000000000001" hidden="1" customHeight="1" x14ac:dyDescent="0.2">
      <c r="A57" s="4" t="s">
        <v>16</v>
      </c>
      <c r="C57" s="4">
        <f>IF(B57&gt;0,VLOOKUP(B57,Anmälda!_xlnm.Print_Area,5),)</f>
        <v>0</v>
      </c>
    </row>
    <row r="58" spans="1:5" ht="20.100000000000001" hidden="1" customHeight="1" x14ac:dyDescent="0.2">
      <c r="A58" s="4" t="s">
        <v>17</v>
      </c>
      <c r="C58" s="4">
        <f>IF(B58&gt;0,VLOOKUP(B58,Anmälda!_xlnm.Print_Area,5),)</f>
        <v>0</v>
      </c>
    </row>
    <row r="59" spans="1:5" ht="20.100000000000001" hidden="1" customHeight="1" x14ac:dyDescent="0.2">
      <c r="A59" s="4" t="s">
        <v>18</v>
      </c>
      <c r="C59" s="4">
        <f>IF(B59&gt;0,VLOOKUP(B59,Anmälda!_xlnm.Print_Area,5),)</f>
        <v>0</v>
      </c>
    </row>
    <row r="60" spans="1:5" ht="20.100000000000001" hidden="1" customHeight="1" x14ac:dyDescent="0.2">
      <c r="A60" s="4" t="s">
        <v>19</v>
      </c>
      <c r="C60" s="4">
        <f>IF(B60&gt;0,VLOOKUP(B60,Anmälda!_xlnm.Print_Area,5),)</f>
        <v>0</v>
      </c>
    </row>
    <row r="61" spans="1:5" ht="20.100000000000001" hidden="1" customHeight="1" x14ac:dyDescent="0.2">
      <c r="A61" s="2" t="e">
        <f>"HEAT "&amp;MID(A56,6,2)+1</f>
        <v>#VALUE!</v>
      </c>
    </row>
    <row r="62" spans="1:5" ht="20.100000000000001" hidden="1" customHeight="1" x14ac:dyDescent="0.2">
      <c r="A62" s="4" t="s">
        <v>16</v>
      </c>
      <c r="C62" s="4">
        <f>IF(B62&gt;0,VLOOKUP(B62,Anmälda!_xlnm.Print_Area,5),)</f>
        <v>0</v>
      </c>
    </row>
    <row r="63" spans="1:5" ht="20.100000000000001" hidden="1" customHeight="1" x14ac:dyDescent="0.2">
      <c r="A63" s="4" t="s">
        <v>17</v>
      </c>
      <c r="C63" s="4">
        <f>IF(B63&gt;0,VLOOKUP(B63,Anmälda!_xlnm.Print_Area,5),)</f>
        <v>0</v>
      </c>
    </row>
    <row r="64" spans="1:5" ht="20.100000000000001" hidden="1" customHeight="1" x14ac:dyDescent="0.2">
      <c r="A64" s="4" t="s">
        <v>18</v>
      </c>
      <c r="C64" s="4">
        <f>IF(B64&gt;0,VLOOKUP(B64,Anmälda!_xlnm.Print_Area,5),)</f>
        <v>0</v>
      </c>
    </row>
    <row r="65" spans="1:3" ht="20.100000000000001" hidden="1" customHeight="1" x14ac:dyDescent="0.2">
      <c r="A65" s="4" t="s">
        <v>19</v>
      </c>
      <c r="C65" s="4">
        <f>IF(B65&gt;0,VLOOKUP(B65,Anmälda!_xlnm.Print_Area,5),)</f>
        <v>0</v>
      </c>
    </row>
    <row r="66" spans="1:3" ht="20.100000000000001" hidden="1" customHeight="1" x14ac:dyDescent="0.2">
      <c r="A66" s="2" t="e">
        <f>"HEAT "&amp;MID(A61,6,2)+1</f>
        <v>#VALUE!</v>
      </c>
    </row>
    <row r="67" spans="1:3" ht="20.100000000000001" hidden="1" customHeight="1" x14ac:dyDescent="0.2">
      <c r="A67" s="4" t="s">
        <v>16</v>
      </c>
      <c r="C67" s="4">
        <f>IF(B67&gt;0,VLOOKUP(B67,Anmälda!_xlnm.Print_Area,5),)</f>
        <v>0</v>
      </c>
    </row>
    <row r="68" spans="1:3" ht="20.100000000000001" hidden="1" customHeight="1" x14ac:dyDescent="0.2">
      <c r="A68" s="4" t="s">
        <v>17</v>
      </c>
      <c r="C68" s="4">
        <f>IF(B68&gt;0,VLOOKUP(B68,Anmälda!_xlnm.Print_Area,5),)</f>
        <v>0</v>
      </c>
    </row>
    <row r="69" spans="1:3" ht="20.100000000000001" hidden="1" customHeight="1" x14ac:dyDescent="0.2">
      <c r="A69" s="4" t="s">
        <v>18</v>
      </c>
      <c r="C69" s="4">
        <f>IF(B69&gt;0,VLOOKUP(B69,Anmälda!_xlnm.Print_Area,5),)</f>
        <v>0</v>
      </c>
    </row>
    <row r="70" spans="1:3" ht="20.100000000000001" hidden="1" customHeight="1" x14ac:dyDescent="0.2">
      <c r="A70" s="4" t="s">
        <v>19</v>
      </c>
      <c r="C70" s="4">
        <f>IF(B70&gt;0,VLOOKUP(B70,Anmälda!_xlnm.Print_Area,5),)</f>
        <v>0</v>
      </c>
    </row>
    <row r="71" spans="1:3" ht="20.100000000000001" hidden="1" customHeight="1" x14ac:dyDescent="0.2">
      <c r="A71" s="2" t="e">
        <f>"HEAT "&amp;MID(A66,6,2)+1</f>
        <v>#VALUE!</v>
      </c>
    </row>
    <row r="72" spans="1:3" ht="20.100000000000001" hidden="1" customHeight="1" x14ac:dyDescent="0.2">
      <c r="A72" s="4" t="s">
        <v>16</v>
      </c>
      <c r="C72" s="4">
        <f>IF(B72&gt;0,VLOOKUP(B72,Anmälda!_xlnm.Print_Area,5),)</f>
        <v>0</v>
      </c>
    </row>
    <row r="73" spans="1:3" ht="20.100000000000001" hidden="1" customHeight="1" x14ac:dyDescent="0.2">
      <c r="A73" s="4" t="s">
        <v>17</v>
      </c>
      <c r="C73" s="4">
        <f>IF(B73&gt;0,VLOOKUP(B73,Anmälda!_xlnm.Print_Area,5),)</f>
        <v>0</v>
      </c>
    </row>
    <row r="74" spans="1:3" ht="20.100000000000001" hidden="1" customHeight="1" x14ac:dyDescent="0.2">
      <c r="A74" s="4" t="s">
        <v>18</v>
      </c>
      <c r="C74" s="4">
        <f>IF(B74&gt;0,VLOOKUP(B74,Anmälda!_xlnm.Print_Area,5),)</f>
        <v>0</v>
      </c>
    </row>
    <row r="75" spans="1:3" ht="20.100000000000001" hidden="1" customHeight="1" x14ac:dyDescent="0.2">
      <c r="A75" s="4" t="s">
        <v>19</v>
      </c>
      <c r="C75" s="4">
        <f>IF(B75&gt;0,VLOOKUP(B75,Anmälda!_xlnm.Print_Area,5),)</f>
        <v>0</v>
      </c>
    </row>
    <row r="76" spans="1:3" ht="20.100000000000001" hidden="1" customHeight="1" x14ac:dyDescent="0.2">
      <c r="A76" s="2" t="e">
        <f>"HEAT "&amp;MID(A71,6,2)+1</f>
        <v>#VALUE!</v>
      </c>
    </row>
    <row r="77" spans="1:3" ht="20.100000000000001" hidden="1" customHeight="1" x14ac:dyDescent="0.2">
      <c r="A77" s="4" t="s">
        <v>16</v>
      </c>
      <c r="C77" s="4">
        <f>IF(B77&gt;0,VLOOKUP(B77,Anmälda!_xlnm.Print_Area,5),)</f>
        <v>0</v>
      </c>
    </row>
    <row r="78" spans="1:3" ht="20.100000000000001" hidden="1" customHeight="1" x14ac:dyDescent="0.2">
      <c r="A78" s="4" t="s">
        <v>17</v>
      </c>
      <c r="C78" s="4">
        <f>IF(B78&gt;0,VLOOKUP(B78,Anmälda!_xlnm.Print_Area,5),)</f>
        <v>0</v>
      </c>
    </row>
    <row r="79" spans="1:3" ht="20.100000000000001" hidden="1" customHeight="1" x14ac:dyDescent="0.2">
      <c r="A79" s="4" t="s">
        <v>18</v>
      </c>
      <c r="C79" s="4">
        <f>IF(B79&gt;0,VLOOKUP(B79,Anmälda!_xlnm.Print_Area,5),)</f>
        <v>0</v>
      </c>
    </row>
    <row r="80" spans="1:3" ht="20.100000000000001" hidden="1" customHeight="1" x14ac:dyDescent="0.2">
      <c r="A80" s="4" t="s">
        <v>19</v>
      </c>
      <c r="C80" s="4">
        <f>IF(B80&gt;0,VLOOKUP(B80,Anmälda!_xlnm.Print_Area,5),)</f>
        <v>0</v>
      </c>
    </row>
    <row r="81" spans="1:3" ht="20.100000000000001" hidden="1" customHeight="1" x14ac:dyDescent="0.2">
      <c r="A81" s="2" t="e">
        <f>"HEAT "&amp;MID(A76,6,2)+1</f>
        <v>#VALUE!</v>
      </c>
    </row>
    <row r="82" spans="1:3" ht="20.100000000000001" hidden="1" customHeight="1" x14ac:dyDescent="0.2">
      <c r="A82" s="4" t="s">
        <v>16</v>
      </c>
      <c r="C82" s="4">
        <f>IF(B82&gt;0,VLOOKUP(B82,Anmälda!_xlnm.Print_Area,5),)</f>
        <v>0</v>
      </c>
    </row>
    <row r="83" spans="1:3" ht="20.100000000000001" hidden="1" customHeight="1" x14ac:dyDescent="0.2">
      <c r="A83" s="4" t="s">
        <v>17</v>
      </c>
      <c r="C83" s="4">
        <f>IF(B83&gt;0,VLOOKUP(B83,Anmälda!_xlnm.Print_Area,5),)</f>
        <v>0</v>
      </c>
    </row>
    <row r="84" spans="1:3" ht="20.100000000000001" hidden="1" customHeight="1" x14ac:dyDescent="0.2">
      <c r="A84" s="4" t="s">
        <v>18</v>
      </c>
      <c r="C84" s="4">
        <f>IF(B84&gt;0,VLOOKUP(B84,Anmälda!_xlnm.Print_Area,5),)</f>
        <v>0</v>
      </c>
    </row>
    <row r="85" spans="1:3" ht="20.100000000000001" hidden="1" customHeight="1" x14ac:dyDescent="0.2">
      <c r="A85" s="4" t="s">
        <v>19</v>
      </c>
      <c r="C85" s="4">
        <f>IF(B85&gt;0,VLOOKUP(B85,Anmälda!_xlnm.Print_Area,5),)</f>
        <v>0</v>
      </c>
    </row>
  </sheetData>
  <pageMargins left="0.74803149606299213" right="0.11811023622047245" top="0.51181102362204722" bottom="0.23622047244094491" header="0.31496062992125984" footer="0.15748031496062992"/>
  <pageSetup paperSize="9" fitToHeight="0" orientation="portrait" r:id="rId1"/>
  <headerFooter scaleWithDoc="0" alignWithMargins="0">
    <oddHeader>&amp;C&amp;"Arial,Fet"&amp;12Final - Tikar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Anmälda</vt:lpstr>
      <vt:lpstr>F1-H</vt:lpstr>
      <vt:lpstr>F1-T</vt:lpstr>
      <vt:lpstr>F2-H</vt:lpstr>
      <vt:lpstr>F2-T</vt:lpstr>
      <vt:lpstr>Final-H</vt:lpstr>
      <vt:lpstr>Final-T</vt:lpstr>
      <vt:lpstr>Alla_anmälda</vt:lpstr>
      <vt:lpstr>Anmälda!Print_Area</vt:lpstr>
      <vt:lpstr>Anmälda!Print_Titles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Sjöberg, Tomas</cp:lastModifiedBy>
  <cp:lastPrinted>2023-10-01T19:11:45Z</cp:lastPrinted>
  <dcterms:created xsi:type="dcterms:W3CDTF">2001-08-07T19:53:14Z</dcterms:created>
  <dcterms:modified xsi:type="dcterms:W3CDTF">2023-10-01T19:17:59Z</dcterms:modified>
</cp:coreProperties>
</file>