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dru\Documents\WR\2022\"/>
    </mc:Choice>
  </mc:AlternateContent>
  <xr:revisionPtr revIDLastSave="0" documentId="13_ncr:1_{55B370A1-62C9-4E4D-86B6-8C9B4F9E3AAB}" xr6:coauthVersionLast="47" xr6:coauthVersionMax="47" xr10:uidLastSave="{00000000-0000-0000-0000-000000000000}"/>
  <bookViews>
    <workbookView xWindow="11280" yWindow="1404" windowWidth="10236" windowHeight="10812" tabRatio="598" firstSheet="3" activeTab="5" xr2:uid="{00000000-000D-0000-FFFF-FFFF00000000}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Anmälda!$A$2:$N$32</definedName>
    <definedName name="_xlnm.Print_Area" localSheetId="2">'Heat försök'!$A$1:$L$13</definedName>
    <definedName name="_xlnm.Print_Area" localSheetId="3">Kort!$C$3:$R$190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6" l="1"/>
  <c r="D34" i="6"/>
  <c r="C34" i="6"/>
  <c r="C40" i="9"/>
  <c r="C39" i="9"/>
  <c r="C38" i="9"/>
  <c r="C37" i="9"/>
  <c r="C35" i="9"/>
  <c r="C34" i="9"/>
  <c r="C33" i="9"/>
  <c r="C32" i="9"/>
  <c r="I5" i="5" l="1"/>
  <c r="C15" i="9" l="1"/>
  <c r="C14" i="9"/>
  <c r="C13" i="9"/>
  <c r="C12" i="9"/>
  <c r="C7" i="9"/>
  <c r="C8" i="9"/>
  <c r="C9" i="9"/>
  <c r="C10" i="9"/>
  <c r="C15" i="6"/>
  <c r="C14" i="6"/>
  <c r="C4" i="9" l="1"/>
  <c r="C2" i="9"/>
  <c r="I155" i="6" l="1"/>
  <c r="H155" i="6"/>
  <c r="D155" i="6"/>
  <c r="C155" i="6"/>
  <c r="I154" i="6"/>
  <c r="H154" i="6"/>
  <c r="D154" i="6"/>
  <c r="C154" i="6"/>
  <c r="I153" i="6"/>
  <c r="H153" i="6"/>
  <c r="D153" i="6"/>
  <c r="C153" i="6"/>
  <c r="I152" i="6"/>
  <c r="H152" i="6"/>
  <c r="D152" i="6"/>
  <c r="C152" i="6"/>
  <c r="I155" i="5"/>
  <c r="H155" i="5"/>
  <c r="D155" i="5"/>
  <c r="C155" i="5"/>
  <c r="I154" i="5"/>
  <c r="H154" i="5"/>
  <c r="D154" i="5"/>
  <c r="C154" i="5"/>
  <c r="I153" i="5"/>
  <c r="H153" i="5"/>
  <c r="D153" i="5"/>
  <c r="C153" i="5"/>
  <c r="I152" i="5"/>
  <c r="H152" i="5"/>
  <c r="D152" i="5"/>
  <c r="C152" i="5"/>
  <c r="C3" i="9" l="1"/>
  <c r="C5" i="9"/>
  <c r="C17" i="9"/>
  <c r="C18" i="9"/>
  <c r="C19" i="9"/>
  <c r="C20" i="9"/>
  <c r="C22" i="9"/>
  <c r="C23" i="9"/>
  <c r="C24" i="9"/>
  <c r="C25" i="9"/>
  <c r="C27" i="9"/>
  <c r="C28" i="9"/>
  <c r="C29" i="9"/>
  <c r="C30" i="9"/>
  <c r="C2" i="5"/>
  <c r="D2" i="5"/>
  <c r="H2" i="5"/>
  <c r="I2" i="5"/>
  <c r="C3" i="5"/>
  <c r="D3" i="5"/>
  <c r="H3" i="5"/>
  <c r="I3" i="5"/>
  <c r="C4" i="5"/>
  <c r="D4" i="5"/>
  <c r="H4" i="5"/>
  <c r="I4" i="5"/>
  <c r="C5" i="5"/>
  <c r="D5" i="5"/>
  <c r="H5" i="5"/>
  <c r="A6" i="5"/>
  <c r="A11" i="5" s="1"/>
  <c r="A16" i="5" s="1"/>
  <c r="A21" i="5" s="1"/>
  <c r="A26" i="5" s="1"/>
  <c r="A31" i="5" s="1"/>
  <c r="C7" i="5"/>
  <c r="D7" i="5"/>
  <c r="H7" i="5"/>
  <c r="I7" i="5"/>
  <c r="C8" i="5"/>
  <c r="D8" i="5"/>
  <c r="H8" i="5"/>
  <c r="I8" i="5"/>
  <c r="C9" i="5"/>
  <c r="D9" i="5"/>
  <c r="H9" i="5"/>
  <c r="I9" i="5"/>
  <c r="C10" i="5"/>
  <c r="D10" i="5"/>
  <c r="H10" i="5"/>
  <c r="I10" i="5"/>
  <c r="C12" i="5"/>
  <c r="D12" i="5"/>
  <c r="H12" i="5"/>
  <c r="I12" i="5"/>
  <c r="C13" i="5"/>
  <c r="D13" i="5"/>
  <c r="H13" i="5"/>
  <c r="I13" i="5"/>
  <c r="C14" i="5"/>
  <c r="D14" i="5"/>
  <c r="H14" i="5"/>
  <c r="I14" i="5"/>
  <c r="C15" i="5"/>
  <c r="D15" i="5"/>
  <c r="H15" i="5"/>
  <c r="I15" i="5"/>
  <c r="C17" i="5"/>
  <c r="D17" i="5"/>
  <c r="H17" i="5"/>
  <c r="I17" i="5"/>
  <c r="C18" i="5"/>
  <c r="D18" i="5"/>
  <c r="H18" i="5"/>
  <c r="I18" i="5"/>
  <c r="C19" i="5"/>
  <c r="D19" i="5"/>
  <c r="H19" i="5"/>
  <c r="I19" i="5"/>
  <c r="C20" i="5"/>
  <c r="D20" i="5"/>
  <c r="H20" i="5"/>
  <c r="I20" i="5"/>
  <c r="C22" i="5"/>
  <c r="D22" i="5"/>
  <c r="H22" i="5"/>
  <c r="I22" i="5"/>
  <c r="C23" i="5"/>
  <c r="D23" i="5"/>
  <c r="H23" i="5"/>
  <c r="I23" i="5"/>
  <c r="C24" i="5"/>
  <c r="D24" i="5"/>
  <c r="H24" i="5"/>
  <c r="I24" i="5"/>
  <c r="C25" i="5"/>
  <c r="D25" i="5"/>
  <c r="H25" i="5"/>
  <c r="I25" i="5"/>
  <c r="C27" i="5"/>
  <c r="D27" i="5"/>
  <c r="H27" i="5"/>
  <c r="I27" i="5"/>
  <c r="C28" i="5"/>
  <c r="D28" i="5"/>
  <c r="H28" i="5"/>
  <c r="I28" i="5"/>
  <c r="C29" i="5"/>
  <c r="D29" i="5"/>
  <c r="H29" i="5"/>
  <c r="I29" i="5"/>
  <c r="C30" i="5"/>
  <c r="D30" i="5"/>
  <c r="H30" i="5"/>
  <c r="I30" i="5"/>
  <c r="C32" i="5"/>
  <c r="D32" i="5"/>
  <c r="H32" i="5"/>
  <c r="I32" i="5"/>
  <c r="C33" i="5"/>
  <c r="D33" i="5"/>
  <c r="H33" i="5"/>
  <c r="I33" i="5"/>
  <c r="C34" i="5"/>
  <c r="D34" i="5"/>
  <c r="H34" i="5"/>
  <c r="I34" i="5"/>
  <c r="C35" i="5"/>
  <c r="D35" i="5"/>
  <c r="H35" i="5"/>
  <c r="I35" i="5"/>
  <c r="C37" i="5"/>
  <c r="D37" i="5"/>
  <c r="H37" i="5"/>
  <c r="I37" i="5"/>
  <c r="C38" i="5"/>
  <c r="D38" i="5"/>
  <c r="H38" i="5"/>
  <c r="I38" i="5"/>
  <c r="C39" i="5"/>
  <c r="D39" i="5"/>
  <c r="H39" i="5"/>
  <c r="I39" i="5"/>
  <c r="C40" i="5"/>
  <c r="D40" i="5"/>
  <c r="H40" i="5"/>
  <c r="I40" i="5"/>
  <c r="C42" i="5"/>
  <c r="D42" i="5"/>
  <c r="H42" i="5"/>
  <c r="I42" i="5"/>
  <c r="C43" i="5"/>
  <c r="D43" i="5"/>
  <c r="H43" i="5"/>
  <c r="I43" i="5"/>
  <c r="C44" i="5"/>
  <c r="D44" i="5"/>
  <c r="H44" i="5"/>
  <c r="I44" i="5"/>
  <c r="C45" i="5"/>
  <c r="D45" i="5"/>
  <c r="H45" i="5"/>
  <c r="I45" i="5"/>
  <c r="C47" i="5"/>
  <c r="D47" i="5"/>
  <c r="H47" i="5"/>
  <c r="I47" i="5"/>
  <c r="C48" i="5"/>
  <c r="D48" i="5"/>
  <c r="H48" i="5"/>
  <c r="I48" i="5"/>
  <c r="C49" i="5"/>
  <c r="D49" i="5"/>
  <c r="H49" i="5"/>
  <c r="I49" i="5"/>
  <c r="C50" i="5"/>
  <c r="D50" i="5"/>
  <c r="H50" i="5"/>
  <c r="I50" i="5"/>
  <c r="C52" i="5"/>
  <c r="D52" i="5"/>
  <c r="H52" i="5"/>
  <c r="I52" i="5"/>
  <c r="C53" i="5"/>
  <c r="D53" i="5"/>
  <c r="H53" i="5"/>
  <c r="I53" i="5"/>
  <c r="C54" i="5"/>
  <c r="D54" i="5"/>
  <c r="H54" i="5"/>
  <c r="I54" i="5"/>
  <c r="C55" i="5"/>
  <c r="D55" i="5"/>
  <c r="H55" i="5"/>
  <c r="I55" i="5"/>
  <c r="C57" i="5"/>
  <c r="D57" i="5"/>
  <c r="H57" i="5"/>
  <c r="I57" i="5"/>
  <c r="C58" i="5"/>
  <c r="D58" i="5"/>
  <c r="H58" i="5"/>
  <c r="I58" i="5"/>
  <c r="C59" i="5"/>
  <c r="D59" i="5"/>
  <c r="H59" i="5"/>
  <c r="I59" i="5"/>
  <c r="C60" i="5"/>
  <c r="D60" i="5"/>
  <c r="H60" i="5"/>
  <c r="I60" i="5"/>
  <c r="C62" i="5"/>
  <c r="D62" i="5"/>
  <c r="H62" i="5"/>
  <c r="I62" i="5"/>
  <c r="C63" i="5"/>
  <c r="D63" i="5"/>
  <c r="H63" i="5"/>
  <c r="I63" i="5"/>
  <c r="C64" i="5"/>
  <c r="D64" i="5"/>
  <c r="H64" i="5"/>
  <c r="I64" i="5"/>
  <c r="C65" i="5"/>
  <c r="D65" i="5"/>
  <c r="H65" i="5"/>
  <c r="I65" i="5"/>
  <c r="C67" i="5"/>
  <c r="D67" i="5"/>
  <c r="H67" i="5"/>
  <c r="I67" i="5"/>
  <c r="C68" i="5"/>
  <c r="D68" i="5"/>
  <c r="H68" i="5"/>
  <c r="I68" i="5"/>
  <c r="C69" i="5"/>
  <c r="D69" i="5"/>
  <c r="H69" i="5"/>
  <c r="I69" i="5"/>
  <c r="C70" i="5"/>
  <c r="D70" i="5"/>
  <c r="H70" i="5"/>
  <c r="I70" i="5"/>
  <c r="C72" i="5"/>
  <c r="D72" i="5"/>
  <c r="H72" i="5"/>
  <c r="I72" i="5"/>
  <c r="C73" i="5"/>
  <c r="D73" i="5"/>
  <c r="H73" i="5"/>
  <c r="I73" i="5"/>
  <c r="C74" i="5"/>
  <c r="D74" i="5"/>
  <c r="H74" i="5"/>
  <c r="I74" i="5"/>
  <c r="C75" i="5"/>
  <c r="D75" i="5"/>
  <c r="H75" i="5"/>
  <c r="I75" i="5"/>
  <c r="C77" i="5"/>
  <c r="D77" i="5"/>
  <c r="H77" i="5"/>
  <c r="I77" i="5"/>
  <c r="C78" i="5"/>
  <c r="D78" i="5"/>
  <c r="H78" i="5"/>
  <c r="I78" i="5"/>
  <c r="C79" i="5"/>
  <c r="D79" i="5"/>
  <c r="H79" i="5"/>
  <c r="I79" i="5"/>
  <c r="C80" i="5"/>
  <c r="D80" i="5"/>
  <c r="H80" i="5"/>
  <c r="I80" i="5"/>
  <c r="C82" i="5"/>
  <c r="D82" i="5"/>
  <c r="H82" i="5"/>
  <c r="I82" i="5"/>
  <c r="C83" i="5"/>
  <c r="D83" i="5"/>
  <c r="H83" i="5"/>
  <c r="I83" i="5"/>
  <c r="C84" i="5"/>
  <c r="D84" i="5"/>
  <c r="H84" i="5"/>
  <c r="I84" i="5"/>
  <c r="C85" i="5"/>
  <c r="D85" i="5"/>
  <c r="H85" i="5"/>
  <c r="I85" i="5"/>
  <c r="C87" i="5"/>
  <c r="D87" i="5"/>
  <c r="H87" i="5"/>
  <c r="I87" i="5"/>
  <c r="C88" i="5"/>
  <c r="D88" i="5"/>
  <c r="H88" i="5"/>
  <c r="I88" i="5"/>
  <c r="C89" i="5"/>
  <c r="D89" i="5"/>
  <c r="H89" i="5"/>
  <c r="I89" i="5"/>
  <c r="C90" i="5"/>
  <c r="D90" i="5"/>
  <c r="H90" i="5"/>
  <c r="I90" i="5"/>
  <c r="C92" i="5"/>
  <c r="D92" i="5"/>
  <c r="H92" i="5"/>
  <c r="I92" i="5"/>
  <c r="C93" i="5"/>
  <c r="D93" i="5"/>
  <c r="H93" i="5"/>
  <c r="I93" i="5"/>
  <c r="C94" i="5"/>
  <c r="D94" i="5"/>
  <c r="H94" i="5"/>
  <c r="I94" i="5"/>
  <c r="C95" i="5"/>
  <c r="D95" i="5"/>
  <c r="H95" i="5"/>
  <c r="I95" i="5"/>
  <c r="C97" i="5"/>
  <c r="D97" i="5"/>
  <c r="H97" i="5"/>
  <c r="I97" i="5"/>
  <c r="C98" i="5"/>
  <c r="D98" i="5"/>
  <c r="H98" i="5"/>
  <c r="I98" i="5"/>
  <c r="C99" i="5"/>
  <c r="D99" i="5"/>
  <c r="H99" i="5"/>
  <c r="I99" i="5"/>
  <c r="C100" i="5"/>
  <c r="D100" i="5"/>
  <c r="H100" i="5"/>
  <c r="I100" i="5"/>
  <c r="C102" i="5"/>
  <c r="D102" i="5"/>
  <c r="H102" i="5"/>
  <c r="I102" i="5"/>
  <c r="C103" i="5"/>
  <c r="D103" i="5"/>
  <c r="H103" i="5"/>
  <c r="I103" i="5"/>
  <c r="C104" i="5"/>
  <c r="D104" i="5"/>
  <c r="H104" i="5"/>
  <c r="I104" i="5"/>
  <c r="C105" i="5"/>
  <c r="D105" i="5"/>
  <c r="H105" i="5"/>
  <c r="I105" i="5"/>
  <c r="C107" i="5"/>
  <c r="D107" i="5"/>
  <c r="H107" i="5"/>
  <c r="I107" i="5"/>
  <c r="C108" i="5"/>
  <c r="D108" i="5"/>
  <c r="H108" i="5"/>
  <c r="I108" i="5"/>
  <c r="C109" i="5"/>
  <c r="D109" i="5"/>
  <c r="H109" i="5"/>
  <c r="I109" i="5"/>
  <c r="C110" i="5"/>
  <c r="D110" i="5"/>
  <c r="H110" i="5"/>
  <c r="I110" i="5"/>
  <c r="C112" i="5"/>
  <c r="D112" i="5"/>
  <c r="H112" i="5"/>
  <c r="I112" i="5"/>
  <c r="C113" i="5"/>
  <c r="D113" i="5"/>
  <c r="H113" i="5"/>
  <c r="I113" i="5"/>
  <c r="C114" i="5"/>
  <c r="D114" i="5"/>
  <c r="H114" i="5"/>
  <c r="I114" i="5"/>
  <c r="C115" i="5"/>
  <c r="D115" i="5"/>
  <c r="H115" i="5"/>
  <c r="I115" i="5"/>
  <c r="C117" i="5"/>
  <c r="D117" i="5"/>
  <c r="H117" i="5"/>
  <c r="I117" i="5"/>
  <c r="C118" i="5"/>
  <c r="D118" i="5"/>
  <c r="H118" i="5"/>
  <c r="I118" i="5"/>
  <c r="C119" i="5"/>
  <c r="D119" i="5"/>
  <c r="H119" i="5"/>
  <c r="I119" i="5"/>
  <c r="C120" i="5"/>
  <c r="D120" i="5"/>
  <c r="H120" i="5"/>
  <c r="I120" i="5"/>
  <c r="C122" i="5"/>
  <c r="D122" i="5"/>
  <c r="H122" i="5"/>
  <c r="I122" i="5"/>
  <c r="C123" i="5"/>
  <c r="D123" i="5"/>
  <c r="H123" i="5"/>
  <c r="I123" i="5"/>
  <c r="C124" i="5"/>
  <c r="D124" i="5"/>
  <c r="H124" i="5"/>
  <c r="I124" i="5"/>
  <c r="C125" i="5"/>
  <c r="D125" i="5"/>
  <c r="H125" i="5"/>
  <c r="I125" i="5"/>
  <c r="C127" i="5"/>
  <c r="D127" i="5"/>
  <c r="H127" i="5"/>
  <c r="I127" i="5"/>
  <c r="C128" i="5"/>
  <c r="D128" i="5"/>
  <c r="H128" i="5"/>
  <c r="I128" i="5"/>
  <c r="C129" i="5"/>
  <c r="D129" i="5"/>
  <c r="H129" i="5"/>
  <c r="I129" i="5"/>
  <c r="C130" i="5"/>
  <c r="D130" i="5"/>
  <c r="H130" i="5"/>
  <c r="I130" i="5"/>
  <c r="C132" i="5"/>
  <c r="D132" i="5"/>
  <c r="H132" i="5"/>
  <c r="I132" i="5"/>
  <c r="C133" i="5"/>
  <c r="D133" i="5"/>
  <c r="H133" i="5"/>
  <c r="I133" i="5"/>
  <c r="C134" i="5"/>
  <c r="D134" i="5"/>
  <c r="H134" i="5"/>
  <c r="I134" i="5"/>
  <c r="C135" i="5"/>
  <c r="D135" i="5"/>
  <c r="H135" i="5"/>
  <c r="I135" i="5"/>
  <c r="C137" i="5"/>
  <c r="D137" i="5"/>
  <c r="H137" i="5"/>
  <c r="I137" i="5"/>
  <c r="C138" i="5"/>
  <c r="D138" i="5"/>
  <c r="H138" i="5"/>
  <c r="I138" i="5"/>
  <c r="C139" i="5"/>
  <c r="D139" i="5"/>
  <c r="H139" i="5"/>
  <c r="I139" i="5"/>
  <c r="C140" i="5"/>
  <c r="D140" i="5"/>
  <c r="H140" i="5"/>
  <c r="I140" i="5"/>
  <c r="C142" i="5"/>
  <c r="D142" i="5"/>
  <c r="H142" i="5"/>
  <c r="I142" i="5"/>
  <c r="C143" i="5"/>
  <c r="D143" i="5"/>
  <c r="H143" i="5"/>
  <c r="I143" i="5"/>
  <c r="C144" i="5"/>
  <c r="D144" i="5"/>
  <c r="H144" i="5"/>
  <c r="I144" i="5"/>
  <c r="C145" i="5"/>
  <c r="D145" i="5"/>
  <c r="H145" i="5"/>
  <c r="I145" i="5"/>
  <c r="C147" i="5"/>
  <c r="D147" i="5"/>
  <c r="H147" i="5"/>
  <c r="I147" i="5"/>
  <c r="C148" i="5"/>
  <c r="D148" i="5"/>
  <c r="H148" i="5"/>
  <c r="I148" i="5"/>
  <c r="C149" i="5"/>
  <c r="D149" i="5"/>
  <c r="H149" i="5"/>
  <c r="I149" i="5"/>
  <c r="C150" i="5"/>
  <c r="D150" i="5"/>
  <c r="H150" i="5"/>
  <c r="I150" i="5"/>
  <c r="C2" i="6"/>
  <c r="D2" i="6"/>
  <c r="H2" i="6"/>
  <c r="I2" i="6"/>
  <c r="C3" i="6"/>
  <c r="D3" i="6"/>
  <c r="H3" i="6"/>
  <c r="I3" i="6"/>
  <c r="C4" i="6"/>
  <c r="D4" i="6"/>
  <c r="H4" i="6"/>
  <c r="I4" i="6"/>
  <c r="C5" i="6"/>
  <c r="D5" i="6"/>
  <c r="H5" i="6"/>
  <c r="I5" i="6"/>
  <c r="A6" i="6"/>
  <c r="A11" i="6" s="1"/>
  <c r="A16" i="6" s="1"/>
  <c r="A21" i="6" s="1"/>
  <c r="A26" i="6" s="1"/>
  <c r="A31" i="6" s="1"/>
  <c r="C7" i="6"/>
  <c r="D7" i="6"/>
  <c r="H7" i="6"/>
  <c r="I7" i="6"/>
  <c r="C8" i="6"/>
  <c r="D8" i="6"/>
  <c r="H8" i="6"/>
  <c r="I8" i="6"/>
  <c r="C9" i="6"/>
  <c r="D9" i="6"/>
  <c r="H9" i="6"/>
  <c r="I9" i="6"/>
  <c r="C10" i="6"/>
  <c r="D10" i="6"/>
  <c r="H10" i="6"/>
  <c r="I10" i="6"/>
  <c r="C12" i="6"/>
  <c r="D12" i="6"/>
  <c r="H12" i="6"/>
  <c r="I12" i="6"/>
  <c r="C13" i="6"/>
  <c r="D13" i="6"/>
  <c r="H13" i="6"/>
  <c r="I13" i="6"/>
  <c r="D14" i="6"/>
  <c r="H14" i="6"/>
  <c r="I14" i="6"/>
  <c r="D15" i="6"/>
  <c r="H15" i="6"/>
  <c r="I15" i="6"/>
  <c r="C17" i="6"/>
  <c r="D17" i="6"/>
  <c r="H17" i="6"/>
  <c r="I17" i="6"/>
  <c r="C18" i="6"/>
  <c r="D18" i="6"/>
  <c r="H18" i="6"/>
  <c r="I18" i="6"/>
  <c r="C19" i="6"/>
  <c r="D19" i="6"/>
  <c r="H19" i="6"/>
  <c r="I19" i="6"/>
  <c r="C20" i="6"/>
  <c r="D20" i="6"/>
  <c r="H20" i="6"/>
  <c r="I20" i="6"/>
  <c r="C22" i="6"/>
  <c r="D22" i="6"/>
  <c r="H22" i="6"/>
  <c r="I22" i="6"/>
  <c r="C23" i="6"/>
  <c r="D23" i="6"/>
  <c r="H23" i="6"/>
  <c r="I23" i="6"/>
  <c r="C24" i="6"/>
  <c r="D24" i="6"/>
  <c r="H24" i="6"/>
  <c r="I24" i="6"/>
  <c r="C25" i="6"/>
  <c r="D25" i="6"/>
  <c r="H25" i="6"/>
  <c r="I25" i="6"/>
  <c r="C27" i="6"/>
  <c r="D27" i="6"/>
  <c r="H27" i="6"/>
  <c r="I27" i="6"/>
  <c r="C28" i="6"/>
  <c r="D28" i="6"/>
  <c r="H28" i="6"/>
  <c r="I28" i="6"/>
  <c r="C29" i="6"/>
  <c r="D29" i="6"/>
  <c r="H29" i="6"/>
  <c r="I29" i="6"/>
  <c r="C30" i="6"/>
  <c r="D30" i="6"/>
  <c r="H30" i="6"/>
  <c r="I30" i="6"/>
  <c r="C32" i="6"/>
  <c r="D32" i="6"/>
  <c r="H32" i="6"/>
  <c r="I32" i="6"/>
  <c r="C33" i="6"/>
  <c r="D33" i="6"/>
  <c r="H33" i="6"/>
  <c r="I33" i="6"/>
  <c r="C35" i="6"/>
  <c r="D35" i="6"/>
  <c r="H35" i="6"/>
  <c r="I35" i="6"/>
  <c r="C37" i="6"/>
  <c r="D37" i="6"/>
  <c r="H37" i="6"/>
  <c r="I37" i="6"/>
  <c r="C38" i="6"/>
  <c r="D38" i="6"/>
  <c r="H38" i="6"/>
  <c r="I38" i="6"/>
  <c r="C39" i="6"/>
  <c r="D39" i="6"/>
  <c r="H39" i="6"/>
  <c r="I39" i="6"/>
  <c r="C40" i="6"/>
  <c r="D40" i="6"/>
  <c r="H40" i="6"/>
  <c r="I40" i="6"/>
  <c r="C42" i="6"/>
  <c r="D42" i="6"/>
  <c r="H42" i="6"/>
  <c r="I42" i="6"/>
  <c r="C43" i="6"/>
  <c r="D43" i="6"/>
  <c r="H43" i="6"/>
  <c r="I43" i="6"/>
  <c r="C44" i="6"/>
  <c r="D44" i="6"/>
  <c r="H44" i="6"/>
  <c r="I44" i="6"/>
  <c r="C45" i="6"/>
  <c r="D45" i="6"/>
  <c r="H45" i="6"/>
  <c r="I45" i="6"/>
  <c r="C47" i="6"/>
  <c r="D47" i="6"/>
  <c r="H47" i="6"/>
  <c r="I47" i="6"/>
  <c r="C48" i="6"/>
  <c r="D48" i="6"/>
  <c r="H48" i="6"/>
  <c r="I48" i="6"/>
  <c r="C49" i="6"/>
  <c r="D49" i="6"/>
  <c r="H49" i="6"/>
  <c r="I49" i="6"/>
  <c r="C50" i="6"/>
  <c r="D50" i="6"/>
  <c r="H50" i="6"/>
  <c r="I50" i="6"/>
  <c r="C52" i="6"/>
  <c r="H52" i="6"/>
  <c r="I52" i="6"/>
  <c r="C53" i="6"/>
  <c r="H53" i="6"/>
  <c r="I53" i="6"/>
  <c r="C54" i="6"/>
  <c r="D54" i="6"/>
  <c r="H54" i="6"/>
  <c r="I54" i="6"/>
  <c r="C55" i="6"/>
  <c r="D55" i="6"/>
  <c r="H55" i="6"/>
  <c r="I55" i="6"/>
  <c r="C57" i="6"/>
  <c r="D57" i="6"/>
  <c r="H57" i="6"/>
  <c r="I57" i="6"/>
  <c r="C58" i="6"/>
  <c r="D58" i="6"/>
  <c r="H58" i="6"/>
  <c r="I58" i="6"/>
  <c r="C59" i="6"/>
  <c r="D59" i="6"/>
  <c r="H59" i="6"/>
  <c r="I59" i="6"/>
  <c r="C60" i="6"/>
  <c r="D60" i="6"/>
  <c r="H60" i="6"/>
  <c r="I60" i="6"/>
  <c r="C62" i="6"/>
  <c r="D62" i="6"/>
  <c r="H62" i="6"/>
  <c r="I62" i="6"/>
  <c r="C63" i="6"/>
  <c r="D63" i="6"/>
  <c r="H63" i="6"/>
  <c r="I63" i="6"/>
  <c r="C64" i="6"/>
  <c r="D64" i="6"/>
  <c r="H64" i="6"/>
  <c r="I64" i="6"/>
  <c r="C65" i="6"/>
  <c r="D65" i="6"/>
  <c r="H65" i="6"/>
  <c r="I65" i="6"/>
  <c r="C67" i="6"/>
  <c r="D67" i="6"/>
  <c r="H67" i="6"/>
  <c r="I67" i="6"/>
  <c r="C68" i="6"/>
  <c r="D68" i="6"/>
  <c r="H68" i="6"/>
  <c r="I68" i="6"/>
  <c r="C69" i="6"/>
  <c r="D69" i="6"/>
  <c r="H69" i="6"/>
  <c r="I69" i="6"/>
  <c r="C70" i="6"/>
  <c r="D70" i="6"/>
  <c r="H70" i="6"/>
  <c r="I70" i="6"/>
  <c r="C72" i="6"/>
  <c r="D72" i="6"/>
  <c r="H72" i="6"/>
  <c r="I72" i="6"/>
  <c r="C73" i="6"/>
  <c r="D73" i="6"/>
  <c r="H73" i="6"/>
  <c r="I73" i="6"/>
  <c r="C74" i="6"/>
  <c r="D74" i="6"/>
  <c r="H74" i="6"/>
  <c r="I74" i="6"/>
  <c r="C75" i="6"/>
  <c r="D75" i="6"/>
  <c r="H75" i="6"/>
  <c r="I75" i="6"/>
  <c r="C77" i="6"/>
  <c r="D77" i="6"/>
  <c r="H77" i="6"/>
  <c r="I77" i="6"/>
  <c r="C78" i="6"/>
  <c r="D78" i="6"/>
  <c r="H78" i="6"/>
  <c r="I78" i="6"/>
  <c r="C79" i="6"/>
  <c r="D79" i="6"/>
  <c r="H79" i="6"/>
  <c r="I79" i="6"/>
  <c r="C80" i="6"/>
  <c r="D80" i="6"/>
  <c r="H80" i="6"/>
  <c r="I80" i="6"/>
  <c r="C82" i="6"/>
  <c r="D82" i="6"/>
  <c r="H82" i="6"/>
  <c r="I82" i="6"/>
  <c r="C83" i="6"/>
  <c r="D83" i="6"/>
  <c r="H83" i="6"/>
  <c r="I83" i="6"/>
  <c r="C84" i="6"/>
  <c r="D84" i="6"/>
  <c r="H84" i="6"/>
  <c r="I84" i="6"/>
  <c r="C85" i="6"/>
  <c r="D85" i="6"/>
  <c r="H85" i="6"/>
  <c r="I85" i="6"/>
  <c r="C87" i="6"/>
  <c r="D87" i="6"/>
  <c r="H87" i="6"/>
  <c r="I87" i="6"/>
  <c r="C88" i="6"/>
  <c r="D88" i="6"/>
  <c r="H88" i="6"/>
  <c r="I88" i="6"/>
  <c r="C89" i="6"/>
  <c r="D89" i="6"/>
  <c r="H89" i="6"/>
  <c r="I89" i="6"/>
  <c r="C90" i="6"/>
  <c r="D90" i="6"/>
  <c r="H90" i="6"/>
  <c r="I90" i="6"/>
  <c r="C92" i="6"/>
  <c r="D92" i="6"/>
  <c r="H92" i="6"/>
  <c r="I92" i="6"/>
  <c r="C93" i="6"/>
  <c r="D93" i="6"/>
  <c r="H93" i="6"/>
  <c r="I93" i="6"/>
  <c r="C94" i="6"/>
  <c r="D94" i="6"/>
  <c r="H94" i="6"/>
  <c r="I94" i="6"/>
  <c r="C95" i="6"/>
  <c r="D95" i="6"/>
  <c r="H95" i="6"/>
  <c r="I95" i="6"/>
  <c r="C97" i="6"/>
  <c r="D97" i="6"/>
  <c r="H97" i="6"/>
  <c r="I97" i="6"/>
  <c r="C98" i="6"/>
  <c r="D98" i="6"/>
  <c r="H98" i="6"/>
  <c r="I98" i="6"/>
  <c r="C99" i="6"/>
  <c r="D99" i="6"/>
  <c r="H99" i="6"/>
  <c r="I99" i="6"/>
  <c r="C100" i="6"/>
  <c r="D100" i="6"/>
  <c r="H100" i="6"/>
  <c r="I100" i="6"/>
  <c r="C102" i="6"/>
  <c r="D102" i="6"/>
  <c r="H102" i="6"/>
  <c r="I102" i="6"/>
  <c r="C103" i="6"/>
  <c r="D103" i="6"/>
  <c r="H103" i="6"/>
  <c r="I103" i="6"/>
  <c r="C104" i="6"/>
  <c r="D104" i="6"/>
  <c r="H104" i="6"/>
  <c r="I104" i="6"/>
  <c r="C105" i="6"/>
  <c r="D105" i="6"/>
  <c r="H105" i="6"/>
  <c r="I105" i="6"/>
  <c r="C107" i="6"/>
  <c r="D107" i="6"/>
  <c r="H107" i="6"/>
  <c r="I107" i="6"/>
  <c r="C108" i="6"/>
  <c r="D108" i="6"/>
  <c r="H108" i="6"/>
  <c r="I108" i="6"/>
  <c r="C109" i="6"/>
  <c r="D109" i="6"/>
  <c r="H109" i="6"/>
  <c r="I109" i="6"/>
  <c r="C110" i="6"/>
  <c r="D110" i="6"/>
  <c r="H110" i="6"/>
  <c r="I110" i="6"/>
  <c r="C112" i="6"/>
  <c r="D112" i="6"/>
  <c r="H112" i="6"/>
  <c r="I112" i="6"/>
  <c r="C113" i="6"/>
  <c r="D113" i="6"/>
  <c r="H113" i="6"/>
  <c r="I113" i="6"/>
  <c r="C114" i="6"/>
  <c r="D114" i="6"/>
  <c r="H114" i="6"/>
  <c r="I114" i="6"/>
  <c r="C115" i="6"/>
  <c r="D115" i="6"/>
  <c r="H115" i="6"/>
  <c r="I115" i="6"/>
  <c r="C117" i="6"/>
  <c r="D117" i="6"/>
  <c r="H117" i="6"/>
  <c r="I117" i="6"/>
  <c r="C118" i="6"/>
  <c r="D118" i="6"/>
  <c r="H118" i="6"/>
  <c r="I118" i="6"/>
  <c r="C119" i="6"/>
  <c r="D119" i="6"/>
  <c r="H119" i="6"/>
  <c r="I119" i="6"/>
  <c r="C120" i="6"/>
  <c r="D120" i="6"/>
  <c r="H120" i="6"/>
  <c r="I120" i="6"/>
  <c r="C122" i="6"/>
  <c r="D122" i="6"/>
  <c r="H122" i="6"/>
  <c r="I122" i="6"/>
  <c r="C123" i="6"/>
  <c r="D123" i="6"/>
  <c r="H123" i="6"/>
  <c r="I123" i="6"/>
  <c r="C124" i="6"/>
  <c r="D124" i="6"/>
  <c r="H124" i="6"/>
  <c r="I124" i="6"/>
  <c r="C125" i="6"/>
  <c r="D125" i="6"/>
  <c r="H125" i="6"/>
  <c r="I125" i="6"/>
  <c r="C127" i="6"/>
  <c r="D127" i="6"/>
  <c r="H127" i="6"/>
  <c r="I127" i="6"/>
  <c r="C128" i="6"/>
  <c r="D128" i="6"/>
  <c r="H128" i="6"/>
  <c r="I128" i="6"/>
  <c r="C129" i="6"/>
  <c r="D129" i="6"/>
  <c r="H129" i="6"/>
  <c r="I129" i="6"/>
  <c r="C130" i="6"/>
  <c r="D130" i="6"/>
  <c r="H130" i="6"/>
  <c r="I130" i="6"/>
  <c r="C132" i="6"/>
  <c r="D132" i="6"/>
  <c r="H132" i="6"/>
  <c r="I132" i="6"/>
  <c r="C133" i="6"/>
  <c r="D133" i="6"/>
  <c r="H133" i="6"/>
  <c r="I133" i="6"/>
  <c r="C134" i="6"/>
  <c r="D134" i="6"/>
  <c r="H134" i="6"/>
  <c r="I134" i="6"/>
  <c r="C135" i="6"/>
  <c r="D135" i="6"/>
  <c r="H135" i="6"/>
  <c r="I135" i="6"/>
  <c r="C137" i="6"/>
  <c r="D137" i="6"/>
  <c r="H137" i="6"/>
  <c r="I137" i="6"/>
  <c r="C138" i="6"/>
  <c r="D138" i="6"/>
  <c r="H138" i="6"/>
  <c r="I138" i="6"/>
  <c r="C139" i="6"/>
  <c r="D139" i="6"/>
  <c r="H139" i="6"/>
  <c r="I139" i="6"/>
  <c r="C140" i="6"/>
  <c r="D140" i="6"/>
  <c r="H140" i="6"/>
  <c r="I140" i="6"/>
  <c r="C142" i="6"/>
  <c r="D142" i="6"/>
  <c r="H142" i="6"/>
  <c r="I142" i="6"/>
  <c r="C143" i="6"/>
  <c r="D143" i="6"/>
  <c r="H143" i="6"/>
  <c r="I143" i="6"/>
  <c r="C144" i="6"/>
  <c r="D144" i="6"/>
  <c r="H144" i="6"/>
  <c r="I144" i="6"/>
  <c r="C145" i="6"/>
  <c r="D145" i="6"/>
  <c r="H145" i="6"/>
  <c r="I145" i="6"/>
  <c r="C147" i="6"/>
  <c r="D147" i="6"/>
  <c r="H147" i="6"/>
  <c r="I147" i="6"/>
  <c r="C148" i="6"/>
  <c r="D148" i="6"/>
  <c r="H148" i="6"/>
  <c r="I148" i="6"/>
  <c r="C149" i="6"/>
  <c r="D149" i="6"/>
  <c r="H149" i="6"/>
  <c r="I149" i="6"/>
  <c r="C150" i="6"/>
  <c r="D150" i="6"/>
  <c r="H150" i="6"/>
  <c r="I150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B18" i="4" s="1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33" i="4" s="1"/>
  <c r="A42" i="4" s="1"/>
  <c r="A51" i="4" s="1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35" i="4" s="1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251" i="4" s="1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A18" i="4"/>
  <c r="A19" i="4"/>
  <c r="A28" i="4" s="1"/>
  <c r="A37" i="4" s="1"/>
  <c r="A46" i="4" s="1"/>
  <c r="A55" i="4" s="1"/>
  <c r="A64" i="4" s="1"/>
  <c r="A73" i="4" s="1"/>
  <c r="A82" i="4" s="1"/>
  <c r="A91" i="4" s="1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 s="1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1" i="4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7" i="4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203" i="4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B18" i="7"/>
  <c r="G18" i="7"/>
  <c r="H18" i="7"/>
  <c r="B36" i="7"/>
  <c r="G36" i="7"/>
  <c r="H36" i="7"/>
  <c r="B22" i="7"/>
  <c r="G22" i="7"/>
  <c r="H22" i="7"/>
  <c r="B26" i="7"/>
  <c r="G26" i="7"/>
  <c r="H26" i="7"/>
  <c r="B20" i="7"/>
  <c r="G20" i="7"/>
  <c r="H20" i="7"/>
  <c r="B11" i="7"/>
  <c r="G11" i="7"/>
  <c r="H11" i="7"/>
  <c r="B21" i="7"/>
  <c r="G21" i="7"/>
  <c r="H21" i="7"/>
  <c r="B32" i="7"/>
  <c r="G32" i="7"/>
  <c r="H32" i="7"/>
  <c r="B16" i="7"/>
  <c r="G16" i="7"/>
  <c r="H16" i="7"/>
  <c r="B35" i="7"/>
  <c r="G35" i="7"/>
  <c r="H35" i="7"/>
  <c r="B10" i="7"/>
  <c r="G10" i="7"/>
  <c r="H10" i="7"/>
  <c r="B8" i="7"/>
  <c r="G8" i="7"/>
  <c r="H8" i="7"/>
  <c r="B23" i="7"/>
  <c r="G23" i="7"/>
  <c r="H23" i="7"/>
  <c r="B29" i="7"/>
  <c r="G29" i="7"/>
  <c r="H29" i="7"/>
  <c r="B15" i="7"/>
  <c r="G15" i="7"/>
  <c r="H15" i="7"/>
  <c r="B5" i="7"/>
  <c r="G5" i="7"/>
  <c r="H5" i="7"/>
  <c r="B17" i="7"/>
  <c r="G17" i="7"/>
  <c r="H17" i="7"/>
  <c r="B34" i="7"/>
  <c r="G34" i="7"/>
  <c r="H34" i="7"/>
  <c r="B31" i="7"/>
  <c r="G31" i="7"/>
  <c r="H31" i="7"/>
  <c r="B14" i="7"/>
  <c r="G14" i="7"/>
  <c r="H14" i="7"/>
  <c r="B3" i="7"/>
  <c r="G3" i="7"/>
  <c r="H3" i="7"/>
  <c r="B39" i="7"/>
  <c r="G39" i="7"/>
  <c r="H39" i="7"/>
  <c r="B33" i="7"/>
  <c r="G33" i="7"/>
  <c r="H33" i="7"/>
  <c r="B27" i="7"/>
  <c r="G27" i="7"/>
  <c r="H27" i="7"/>
  <c r="B28" i="7"/>
  <c r="G28" i="7"/>
  <c r="H28" i="7"/>
  <c r="B41" i="7"/>
  <c r="G41" i="7"/>
  <c r="H41" i="7"/>
  <c r="B24" i="7"/>
  <c r="G24" i="7"/>
  <c r="H24" i="7"/>
  <c r="B2" i="7"/>
  <c r="G2" i="7"/>
  <c r="H2" i="7"/>
  <c r="B51" i="7"/>
  <c r="G51" i="7"/>
  <c r="H51" i="7"/>
  <c r="B19" i="7"/>
  <c r="G19" i="7"/>
  <c r="H19" i="7"/>
  <c r="B25" i="7"/>
  <c r="G25" i="7"/>
  <c r="H25" i="7"/>
  <c r="B4" i="7"/>
  <c r="G4" i="7"/>
  <c r="H4" i="7"/>
  <c r="B40" i="7"/>
  <c r="G40" i="7"/>
  <c r="H40" i="7"/>
  <c r="B46" i="7"/>
  <c r="G46" i="7"/>
  <c r="H46" i="7"/>
  <c r="B52" i="7"/>
  <c r="G52" i="7"/>
  <c r="H52" i="7"/>
  <c r="B37" i="7"/>
  <c r="G37" i="7"/>
  <c r="H37" i="7"/>
  <c r="B53" i="7"/>
  <c r="G53" i="7"/>
  <c r="H53" i="7"/>
  <c r="B13" i="7"/>
  <c r="G13" i="7"/>
  <c r="H13" i="7"/>
  <c r="B57" i="7"/>
  <c r="G57" i="7"/>
  <c r="H57" i="7"/>
  <c r="B55" i="7"/>
  <c r="G55" i="7"/>
  <c r="H55" i="7"/>
  <c r="B38" i="7"/>
  <c r="G38" i="7"/>
  <c r="H38" i="7"/>
  <c r="B45" i="7"/>
  <c r="G45" i="7"/>
  <c r="H45" i="7"/>
  <c r="B12" i="7"/>
  <c r="G12" i="7"/>
  <c r="H12" i="7"/>
  <c r="B6" i="7"/>
  <c r="G6" i="7"/>
  <c r="H6" i="7"/>
  <c r="B43" i="7"/>
  <c r="G43" i="7"/>
  <c r="H43" i="7"/>
  <c r="B9" i="7"/>
  <c r="G9" i="7"/>
  <c r="H9" i="7"/>
  <c r="B7" i="7"/>
  <c r="G7" i="7"/>
  <c r="H7" i="7"/>
  <c r="B49" i="7"/>
  <c r="G49" i="7"/>
  <c r="H49" i="7"/>
  <c r="B47" i="7"/>
  <c r="G47" i="7"/>
  <c r="H47" i="7"/>
  <c r="B50" i="7"/>
  <c r="G50" i="7"/>
  <c r="H50" i="7"/>
  <c r="B30" i="7"/>
  <c r="G30" i="7"/>
  <c r="H30" i="7"/>
  <c r="B56" i="7"/>
  <c r="G56" i="7"/>
  <c r="H56" i="7"/>
  <c r="B48" i="7"/>
  <c r="G48" i="7"/>
  <c r="H48" i="7"/>
  <c r="B54" i="7"/>
  <c r="G54" i="7"/>
  <c r="H54" i="7"/>
  <c r="B42" i="7"/>
  <c r="G42" i="7"/>
  <c r="H42" i="7"/>
  <c r="B44" i="7"/>
  <c r="G44" i="7"/>
  <c r="H44" i="7"/>
  <c r="B58" i="7"/>
  <c r="G58" i="7"/>
  <c r="H58" i="7"/>
  <c r="B59" i="7"/>
  <c r="G59" i="7"/>
  <c r="H59" i="7"/>
  <c r="B60" i="7"/>
  <c r="G60" i="7"/>
  <c r="H60" i="7"/>
  <c r="B61" i="7"/>
  <c r="G61" i="7"/>
  <c r="H61" i="7"/>
  <c r="B62" i="7"/>
  <c r="G62" i="7"/>
  <c r="H62" i="7"/>
  <c r="B63" i="7"/>
  <c r="G63" i="7"/>
  <c r="H63" i="7"/>
  <c r="B64" i="7"/>
  <c r="G64" i="7"/>
  <c r="H64" i="7"/>
  <c r="B65" i="7"/>
  <c r="G65" i="7"/>
  <c r="H65" i="7"/>
  <c r="B66" i="7"/>
  <c r="G66" i="7"/>
  <c r="H66" i="7"/>
  <c r="B67" i="7"/>
  <c r="G67" i="7"/>
  <c r="H67" i="7"/>
  <c r="B68" i="7"/>
  <c r="G68" i="7"/>
  <c r="H68" i="7"/>
  <c r="B69" i="7"/>
  <c r="G69" i="7"/>
  <c r="H69" i="7"/>
  <c r="B70" i="7"/>
  <c r="G70" i="7"/>
  <c r="H70" i="7"/>
  <c r="B71" i="7"/>
  <c r="G71" i="7"/>
  <c r="H71" i="7"/>
  <c r="B72" i="7"/>
  <c r="G72" i="7"/>
  <c r="H72" i="7"/>
  <c r="B73" i="7"/>
  <c r="G73" i="7"/>
  <c r="H73" i="7"/>
  <c r="B74" i="7"/>
  <c r="G74" i="7"/>
  <c r="H74" i="7"/>
  <c r="B75" i="7"/>
  <c r="G75" i="7"/>
  <c r="H75" i="7"/>
  <c r="B76" i="7"/>
  <c r="G76" i="7"/>
  <c r="H76" i="7"/>
  <c r="B77" i="7"/>
  <c r="G77" i="7"/>
  <c r="H77" i="7"/>
  <c r="B78" i="7"/>
  <c r="G78" i="7"/>
  <c r="H78" i="7"/>
  <c r="B79" i="7"/>
  <c r="G79" i="7"/>
  <c r="H79" i="7"/>
  <c r="B80" i="7"/>
  <c r="G80" i="7"/>
  <c r="H80" i="7"/>
  <c r="B81" i="7"/>
  <c r="G81" i="7"/>
  <c r="H81" i="7"/>
  <c r="B82" i="7"/>
  <c r="G82" i="7"/>
  <c r="H82" i="7"/>
  <c r="B83" i="7"/>
  <c r="G83" i="7"/>
  <c r="H83" i="7"/>
  <c r="B84" i="7"/>
  <c r="G84" i="7"/>
  <c r="H84" i="7"/>
  <c r="B85" i="7"/>
  <c r="G85" i="7"/>
  <c r="H85" i="7"/>
  <c r="B86" i="7"/>
  <c r="G86" i="7"/>
  <c r="H86" i="7"/>
  <c r="B87" i="7"/>
  <c r="G87" i="7"/>
  <c r="H87" i="7"/>
  <c r="B88" i="7"/>
  <c r="G88" i="7"/>
  <c r="H88" i="7"/>
  <c r="B89" i="7"/>
  <c r="G89" i="7"/>
  <c r="H89" i="7"/>
  <c r="B90" i="7"/>
  <c r="G90" i="7"/>
  <c r="H90" i="7"/>
  <c r="B91" i="7"/>
  <c r="G91" i="7"/>
  <c r="H91" i="7"/>
  <c r="B92" i="7"/>
  <c r="G92" i="7"/>
  <c r="H92" i="7"/>
  <c r="B93" i="7"/>
  <c r="G93" i="7"/>
  <c r="H93" i="7"/>
  <c r="B94" i="7"/>
  <c r="G94" i="7"/>
  <c r="H94" i="7"/>
  <c r="B95" i="7"/>
  <c r="G95" i="7"/>
  <c r="H95" i="7"/>
  <c r="B96" i="7"/>
  <c r="G96" i="7"/>
  <c r="H96" i="7"/>
  <c r="B97" i="7"/>
  <c r="G97" i="7"/>
  <c r="H97" i="7"/>
  <c r="B98" i="7"/>
  <c r="G98" i="7"/>
  <c r="H98" i="7"/>
  <c r="B99" i="7"/>
  <c r="G99" i="7"/>
  <c r="H99" i="7"/>
  <c r="B100" i="7"/>
  <c r="G100" i="7"/>
  <c r="H100" i="7"/>
  <c r="B101" i="7"/>
  <c r="G101" i="7"/>
  <c r="H101" i="7"/>
  <c r="B102" i="7"/>
  <c r="G102" i="7"/>
  <c r="H102" i="7"/>
  <c r="B103" i="7"/>
  <c r="G103" i="7"/>
  <c r="H103" i="7"/>
  <c r="B104" i="7"/>
  <c r="G104" i="7"/>
  <c r="H104" i="7"/>
  <c r="B105" i="7"/>
  <c r="G105" i="7"/>
  <c r="H105" i="7"/>
  <c r="B106" i="7"/>
  <c r="G106" i="7"/>
  <c r="H106" i="7"/>
  <c r="B107" i="7"/>
  <c r="G107" i="7"/>
  <c r="H107" i="7"/>
  <c r="B108" i="7"/>
  <c r="G108" i="7"/>
  <c r="H108" i="7"/>
  <c r="B109" i="7"/>
  <c r="G109" i="7"/>
  <c r="H109" i="7"/>
  <c r="B110" i="7"/>
  <c r="G110" i="7"/>
  <c r="H110" i="7"/>
  <c r="B111" i="7"/>
  <c r="G111" i="7"/>
  <c r="H111" i="7"/>
  <c r="B112" i="7"/>
  <c r="G112" i="7"/>
  <c r="H112" i="7"/>
  <c r="B113" i="7"/>
  <c r="G113" i="7"/>
  <c r="H113" i="7"/>
  <c r="B114" i="7"/>
  <c r="G114" i="7"/>
  <c r="H114" i="7"/>
  <c r="B115" i="7"/>
  <c r="G115" i="7"/>
  <c r="H115" i="7"/>
  <c r="B116" i="7"/>
  <c r="G116" i="7"/>
  <c r="H116" i="7"/>
  <c r="B117" i="7"/>
  <c r="G117" i="7"/>
  <c r="H117" i="7"/>
  <c r="B118" i="7"/>
  <c r="G118" i="7"/>
  <c r="H118" i="7"/>
  <c r="B119" i="7"/>
  <c r="G119" i="7"/>
  <c r="H119" i="7"/>
  <c r="B120" i="7"/>
  <c r="G120" i="7"/>
  <c r="H120" i="7"/>
  <c r="B121" i="7"/>
  <c r="G121" i="7"/>
  <c r="H121" i="7"/>
  <c r="B122" i="7"/>
  <c r="G122" i="7"/>
  <c r="H122" i="7"/>
  <c r="B123" i="7"/>
  <c r="G123" i="7"/>
  <c r="H123" i="7"/>
  <c r="B124" i="7"/>
  <c r="G124" i="7"/>
  <c r="H124" i="7"/>
  <c r="B125" i="7"/>
  <c r="G125" i="7"/>
  <c r="H125" i="7"/>
  <c r="B126" i="7"/>
  <c r="G126" i="7"/>
  <c r="H126" i="7"/>
  <c r="B127" i="7"/>
  <c r="G127" i="7"/>
  <c r="H127" i="7"/>
  <c r="B128" i="7"/>
  <c r="G128" i="7"/>
  <c r="H128" i="7"/>
  <c r="B129" i="7"/>
  <c r="G129" i="7"/>
  <c r="H129" i="7"/>
  <c r="B130" i="7"/>
  <c r="G130" i="7"/>
  <c r="H130" i="7"/>
  <c r="B131" i="7"/>
  <c r="G131" i="7"/>
  <c r="H131" i="7"/>
  <c r="B132" i="7"/>
  <c r="G132" i="7"/>
  <c r="H132" i="7"/>
  <c r="B133" i="7"/>
  <c r="G133" i="7"/>
  <c r="H133" i="7"/>
  <c r="B134" i="7"/>
  <c r="G134" i="7"/>
  <c r="H134" i="7"/>
  <c r="B135" i="7"/>
  <c r="G135" i="7"/>
  <c r="H135" i="7"/>
  <c r="B136" i="7"/>
  <c r="G136" i="7"/>
  <c r="H136" i="7"/>
  <c r="B137" i="7"/>
  <c r="G137" i="7"/>
  <c r="H137" i="7"/>
  <c r="B138" i="7"/>
  <c r="G138" i="7"/>
  <c r="H138" i="7"/>
  <c r="B139" i="7"/>
  <c r="G139" i="7"/>
  <c r="H139" i="7"/>
  <c r="B140" i="7"/>
  <c r="G140" i="7"/>
  <c r="H140" i="7"/>
  <c r="B141" i="7"/>
  <c r="G141" i="7"/>
  <c r="H141" i="7"/>
  <c r="B142" i="7"/>
  <c r="G142" i="7"/>
  <c r="H142" i="7"/>
  <c r="B143" i="7"/>
  <c r="G143" i="7"/>
  <c r="H143" i="7"/>
  <c r="B144" i="7"/>
  <c r="G144" i="7"/>
  <c r="H144" i="7"/>
  <c r="B145" i="7"/>
  <c r="G145" i="7"/>
  <c r="H145" i="7"/>
  <c r="B146" i="7"/>
  <c r="G146" i="7"/>
  <c r="H146" i="7"/>
  <c r="B147" i="7"/>
  <c r="G147" i="7"/>
  <c r="H147" i="7"/>
  <c r="B148" i="7"/>
  <c r="G148" i="7"/>
  <c r="H148" i="7"/>
  <c r="B149" i="7"/>
  <c r="G149" i="7"/>
  <c r="H149" i="7"/>
  <c r="B150" i="7"/>
  <c r="G150" i="7"/>
  <c r="H150" i="7"/>
  <c r="B151" i="7"/>
  <c r="G151" i="7"/>
  <c r="H151" i="7"/>
  <c r="B152" i="7"/>
  <c r="G152" i="7"/>
  <c r="H152" i="7"/>
  <c r="B153" i="7"/>
  <c r="G153" i="7"/>
  <c r="H153" i="7"/>
  <c r="B154" i="7"/>
  <c r="G154" i="7"/>
  <c r="H154" i="7"/>
  <c r="B155" i="7"/>
  <c r="G155" i="7"/>
  <c r="H155" i="7"/>
  <c r="B156" i="7"/>
  <c r="G156" i="7"/>
  <c r="H156" i="7"/>
  <c r="B157" i="7"/>
  <c r="G157" i="7"/>
  <c r="H157" i="7"/>
  <c r="B158" i="7"/>
  <c r="G158" i="7"/>
  <c r="H158" i="7"/>
  <c r="B159" i="7"/>
  <c r="G159" i="7"/>
  <c r="H159" i="7"/>
  <c r="B160" i="7"/>
  <c r="G160" i="7"/>
  <c r="H160" i="7"/>
  <c r="B161" i="7"/>
  <c r="G161" i="7"/>
  <c r="H161" i="7"/>
  <c r="B162" i="7"/>
  <c r="G162" i="7"/>
  <c r="H162" i="7"/>
  <c r="B163" i="7"/>
  <c r="G163" i="7"/>
  <c r="H163" i="7"/>
  <c r="B164" i="7"/>
  <c r="G164" i="7"/>
  <c r="H164" i="7"/>
  <c r="B165" i="7"/>
  <c r="G165" i="7"/>
  <c r="H165" i="7"/>
  <c r="B166" i="7"/>
  <c r="G166" i="7"/>
  <c r="H166" i="7"/>
  <c r="B167" i="7"/>
  <c r="G167" i="7"/>
  <c r="H167" i="7"/>
  <c r="B168" i="7"/>
  <c r="G168" i="7"/>
  <c r="H168" i="7"/>
  <c r="B169" i="7"/>
  <c r="G169" i="7"/>
  <c r="H169" i="7"/>
  <c r="B170" i="7"/>
  <c r="G170" i="7"/>
  <c r="H170" i="7"/>
  <c r="B171" i="7"/>
  <c r="G171" i="7"/>
  <c r="H171" i="7"/>
  <c r="B172" i="7"/>
  <c r="G172" i="7"/>
  <c r="H172" i="7"/>
  <c r="B173" i="7"/>
  <c r="G173" i="7"/>
  <c r="H173" i="7"/>
  <c r="B174" i="7"/>
  <c r="G174" i="7"/>
  <c r="H174" i="7"/>
  <c r="B175" i="7"/>
  <c r="G175" i="7"/>
  <c r="H175" i="7"/>
  <c r="B176" i="7"/>
  <c r="G176" i="7"/>
  <c r="H176" i="7"/>
  <c r="B177" i="7"/>
  <c r="G177" i="7"/>
  <c r="H177" i="7"/>
  <c r="B178" i="7"/>
  <c r="G178" i="7"/>
  <c r="H178" i="7"/>
  <c r="B179" i="7"/>
  <c r="G179" i="7"/>
  <c r="H179" i="7"/>
  <c r="B180" i="7"/>
  <c r="G180" i="7"/>
  <c r="H180" i="7"/>
  <c r="B181" i="7"/>
  <c r="G181" i="7"/>
  <c r="H181" i="7"/>
  <c r="B182" i="7"/>
  <c r="G182" i="7"/>
  <c r="H182" i="7"/>
  <c r="B183" i="7"/>
  <c r="G183" i="7"/>
  <c r="H183" i="7"/>
  <c r="B184" i="7"/>
  <c r="G184" i="7"/>
  <c r="H184" i="7"/>
  <c r="B185" i="7"/>
  <c r="G185" i="7"/>
  <c r="H185" i="7"/>
  <c r="B186" i="7"/>
  <c r="G186" i="7"/>
  <c r="H186" i="7"/>
  <c r="B187" i="7"/>
  <c r="G187" i="7"/>
  <c r="H187" i="7"/>
  <c r="B188" i="7"/>
  <c r="G188" i="7"/>
  <c r="H188" i="7"/>
  <c r="B189" i="7"/>
  <c r="G189" i="7"/>
  <c r="H189" i="7"/>
  <c r="B190" i="7"/>
  <c r="G190" i="7"/>
  <c r="H190" i="7"/>
  <c r="B191" i="7"/>
  <c r="G191" i="7"/>
  <c r="H191" i="7"/>
  <c r="B192" i="7"/>
  <c r="G192" i="7"/>
  <c r="H192" i="7"/>
  <c r="B193" i="7"/>
  <c r="G193" i="7"/>
  <c r="H193" i="7"/>
  <c r="B194" i="7"/>
  <c r="G194" i="7"/>
  <c r="H194" i="7"/>
  <c r="B195" i="7"/>
  <c r="G195" i="7"/>
  <c r="H195" i="7"/>
  <c r="B196" i="7"/>
  <c r="G196" i="7"/>
  <c r="H196" i="7"/>
  <c r="B197" i="7"/>
  <c r="G197" i="7"/>
  <c r="H197" i="7"/>
  <c r="B198" i="7"/>
  <c r="G198" i="7"/>
  <c r="H198" i="7"/>
  <c r="B199" i="7"/>
  <c r="G199" i="7"/>
  <c r="H199" i="7"/>
  <c r="B200" i="7"/>
  <c r="G200" i="7"/>
  <c r="H200" i="7"/>
  <c r="B201" i="7"/>
  <c r="G201" i="7"/>
  <c r="H201" i="7"/>
  <c r="B202" i="7"/>
  <c r="G202" i="7"/>
  <c r="H202" i="7"/>
  <c r="B203" i="7"/>
  <c r="G203" i="7"/>
  <c r="H203" i="7"/>
  <c r="B204" i="7"/>
  <c r="G204" i="7"/>
  <c r="H204" i="7"/>
  <c r="B205" i="7"/>
  <c r="G205" i="7"/>
  <c r="H205" i="7"/>
  <c r="B206" i="7"/>
  <c r="G206" i="7"/>
  <c r="H206" i="7"/>
  <c r="B207" i="7"/>
  <c r="G207" i="7"/>
  <c r="H207" i="7"/>
  <c r="B208" i="7"/>
  <c r="G208" i="7"/>
  <c r="H208" i="7"/>
  <c r="B209" i="7"/>
  <c r="G209" i="7"/>
  <c r="H209" i="7"/>
  <c r="B210" i="7"/>
  <c r="G210" i="7"/>
  <c r="H210" i="7"/>
  <c r="B211" i="7"/>
  <c r="G211" i="7"/>
  <c r="H211" i="7"/>
  <c r="B212" i="7"/>
  <c r="G212" i="7"/>
  <c r="H212" i="7"/>
  <c r="B213" i="7"/>
  <c r="G213" i="7"/>
  <c r="H213" i="7"/>
  <c r="B214" i="7"/>
  <c r="G214" i="7"/>
  <c r="H214" i="7"/>
  <c r="B215" i="7"/>
  <c r="G215" i="7"/>
  <c r="H215" i="7"/>
  <c r="B216" i="7"/>
  <c r="G216" i="7"/>
  <c r="H216" i="7"/>
  <c r="B217" i="7"/>
  <c r="G217" i="7"/>
  <c r="H217" i="7"/>
  <c r="B218" i="7"/>
  <c r="G218" i="7"/>
  <c r="H218" i="7"/>
  <c r="B219" i="7"/>
  <c r="G219" i="7"/>
  <c r="H219" i="7"/>
  <c r="B220" i="7"/>
  <c r="G220" i="7"/>
  <c r="H220" i="7"/>
  <c r="B221" i="7"/>
  <c r="G221" i="7"/>
  <c r="H221" i="7"/>
  <c r="B222" i="7"/>
  <c r="G222" i="7"/>
  <c r="H222" i="7"/>
  <c r="B223" i="7"/>
  <c r="G223" i="7"/>
  <c r="H223" i="7"/>
  <c r="B224" i="7"/>
  <c r="G224" i="7"/>
  <c r="H224" i="7"/>
  <c r="B225" i="7"/>
  <c r="G225" i="7"/>
  <c r="H225" i="7"/>
  <c r="B226" i="7"/>
  <c r="G226" i="7"/>
  <c r="H226" i="7"/>
  <c r="B227" i="7"/>
  <c r="G227" i="7"/>
  <c r="H227" i="7"/>
  <c r="B228" i="7"/>
  <c r="G228" i="7"/>
  <c r="H228" i="7"/>
  <c r="B229" i="7"/>
  <c r="G229" i="7"/>
  <c r="H229" i="7"/>
  <c r="B230" i="7"/>
  <c r="G230" i="7"/>
  <c r="H230" i="7"/>
  <c r="B231" i="7"/>
  <c r="G231" i="7"/>
  <c r="H231" i="7"/>
  <c r="B232" i="7"/>
  <c r="G232" i="7"/>
  <c r="H232" i="7"/>
  <c r="B233" i="7"/>
  <c r="G233" i="7"/>
  <c r="H233" i="7"/>
  <c r="B234" i="7"/>
  <c r="G234" i="7"/>
  <c r="H234" i="7"/>
  <c r="B235" i="7"/>
  <c r="G235" i="7"/>
  <c r="H235" i="7"/>
  <c r="B236" i="7"/>
  <c r="G236" i="7"/>
  <c r="H236" i="7"/>
  <c r="B237" i="7"/>
  <c r="G237" i="7"/>
  <c r="H237" i="7"/>
  <c r="B238" i="7"/>
  <c r="G238" i="7"/>
  <c r="H238" i="7"/>
  <c r="B239" i="7"/>
  <c r="G239" i="7"/>
  <c r="H239" i="7"/>
  <c r="B240" i="7"/>
  <c r="G240" i="7"/>
  <c r="H240" i="7"/>
  <c r="B241" i="7"/>
  <c r="G241" i="7"/>
  <c r="H241" i="7"/>
  <c r="C2" i="8"/>
  <c r="J2" i="8"/>
  <c r="C3" i="8"/>
  <c r="J3" i="8"/>
  <c r="C4" i="8"/>
  <c r="J4" i="8"/>
  <c r="C5" i="8"/>
  <c r="J5" i="8"/>
  <c r="C7" i="8"/>
  <c r="J7" i="8"/>
  <c r="C8" i="8"/>
  <c r="J8" i="8"/>
  <c r="C9" i="8"/>
  <c r="J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A36" i="5" l="1"/>
  <c r="B11" i="4"/>
  <c r="B13" i="4"/>
  <c r="B15" i="4"/>
  <c r="B17" i="4"/>
  <c r="B19" i="4"/>
  <c r="A20" i="4"/>
  <c r="B21" i="4" s="1"/>
  <c r="B14" i="4"/>
  <c r="B12" i="4"/>
  <c r="B16" i="4"/>
  <c r="B25" i="4" l="1"/>
  <c r="B28" i="4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A151" i="5"/>
  <c r="B24" i="4"/>
  <c r="A29" i="4"/>
  <c r="B29" i="4" s="1"/>
  <c r="B31" i="4"/>
  <c r="B23" i="4"/>
  <c r="B22" i="4"/>
  <c r="B37" i="4"/>
  <c r="B30" i="4"/>
  <c r="B26" i="4"/>
  <c r="B36" i="4"/>
  <c r="B20" i="4"/>
  <c r="B35" i="4"/>
  <c r="B27" i="4"/>
  <c r="A38" i="4" l="1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  <c r="A151" i="6"/>
  <c r="I34" i="6" l="1"/>
</calcChain>
</file>

<file path=xl/sharedStrings.xml><?xml version="1.0" encoding="utf-8"?>
<sst xmlns="http://schemas.openxmlformats.org/spreadsheetml/2006/main" count="2787" uniqueCount="516">
  <si>
    <t>Nr</t>
  </si>
  <si>
    <t>År</t>
  </si>
  <si>
    <t>L</t>
  </si>
  <si>
    <t>Mark</t>
  </si>
  <si>
    <t>Namn</t>
  </si>
  <si>
    <t>Smeknamn</t>
  </si>
  <si>
    <t>Född</t>
  </si>
  <si>
    <t>Kön</t>
  </si>
  <si>
    <t>Ägare</t>
  </si>
  <si>
    <t>Ort</t>
  </si>
  <si>
    <t>LS</t>
  </si>
  <si>
    <t>Notering</t>
  </si>
  <si>
    <t>Kommentar</t>
  </si>
  <si>
    <t>H</t>
  </si>
  <si>
    <t>Nilsson Katarina</t>
  </si>
  <si>
    <t>NOR</t>
  </si>
  <si>
    <t>Sjöberg Monica</t>
  </si>
  <si>
    <t>KAR</t>
  </si>
  <si>
    <t>T</t>
  </si>
  <si>
    <t>KAL</t>
  </si>
  <si>
    <t>Berglund Mike</t>
  </si>
  <si>
    <t>VÄS</t>
  </si>
  <si>
    <t>Axrace's Admiral Rodney</t>
  </si>
  <si>
    <t>Försök 1</t>
  </si>
  <si>
    <t>Försök 2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</si>
  <si>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</si>
  <si>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</si>
  <si>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</si>
  <si>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</si>
  <si>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</si>
  <si>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</si>
  <si>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</si>
  <si>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</si>
  <si>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</si>
  <si>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</si>
  <si>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</si>
  <si>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</si>
  <si>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</si>
  <si>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</si>
  <si>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</si>
  <si>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</si>
  <si>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</si>
  <si>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</si>
  <si>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</si>
  <si>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</si>
  <si>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</si>
  <si>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</si>
  <si>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</si>
  <si>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</si>
  <si>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</si>
  <si>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</si>
  <si>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</si>
  <si>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</si>
  <si>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</si>
  <si>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</si>
  <si>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</si>
  <si>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</si>
  <si>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</si>
  <si>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</si>
  <si>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</si>
  <si>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</si>
  <si>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</si>
  <si>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</si>
  <si>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D-KLASS</t>
  </si>
  <si>
    <t>E-F KLASS</t>
  </si>
  <si>
    <t>C-KLASS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</si>
  <si>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</si>
  <si>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</si>
  <si>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</si>
  <si>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</si>
  <si>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</si>
  <si>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</si>
  <si>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</si>
  <si>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</si>
  <si>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</si>
  <si>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Crazy Owl´s Björn Järnsida</t>
  </si>
  <si>
    <t>Rodney</t>
  </si>
  <si>
    <t>Tycho</t>
  </si>
  <si>
    <t>Flodaskogens Gozzen</t>
  </si>
  <si>
    <t>Gozzen</t>
  </si>
  <si>
    <t>Goat-Wool Zeppelin</t>
  </si>
  <si>
    <t>Zeppelin</t>
  </si>
  <si>
    <t>RaceHeart´s MB Charmander</t>
  </si>
  <si>
    <t>Charlie</t>
  </si>
  <si>
    <t>Petersson Eva</t>
  </si>
  <si>
    <t>Hannemoon HM Shere Khan</t>
  </si>
  <si>
    <t>Tiger</t>
  </si>
  <si>
    <t>EJ LICENS</t>
  </si>
  <si>
    <t>Familj</t>
  </si>
  <si>
    <t>SVART BUR</t>
  </si>
  <si>
    <t>2/5-19 prov KD</t>
  </si>
  <si>
    <t>Far</t>
  </si>
  <si>
    <t>Mor</t>
  </si>
  <si>
    <t>Kennel</t>
  </si>
  <si>
    <t>Uppfödare</t>
  </si>
  <si>
    <t>Adress</t>
  </si>
  <si>
    <t>Harry</t>
  </si>
  <si>
    <t>X</t>
  </si>
  <si>
    <t>AXRACE'S</t>
  </si>
  <si>
    <t>Axelsson Torsten</t>
  </si>
  <si>
    <t>Halmstad</t>
  </si>
  <si>
    <t>Ghan Buri Ghan's Moon Quake Shake</t>
  </si>
  <si>
    <t>Axrace's Caffe Noisette</t>
  </si>
  <si>
    <t>FLODASKOGENS</t>
  </si>
  <si>
    <t>Helgesson Jan/Helgesson Eva</t>
  </si>
  <si>
    <t>Katrineholm</t>
  </si>
  <si>
    <t>Miraqulix Cullini Beast</t>
  </si>
  <si>
    <t>Bellman</t>
  </si>
  <si>
    <t>Lundqvist Marie</t>
  </si>
  <si>
    <t>Emmaline's Dj-Lingonräser</t>
  </si>
  <si>
    <t>Miraqulix Billie Jean</t>
  </si>
  <si>
    <t>MIRAQULIX</t>
  </si>
  <si>
    <t>Josefsson Lise-Lotte</t>
  </si>
  <si>
    <t>Ålem</t>
  </si>
  <si>
    <t>Damien Rice Cinpress</t>
  </si>
  <si>
    <t>Axrace's Wake Up Call</t>
  </si>
  <si>
    <t>Emmaboda</t>
  </si>
  <si>
    <t>Goat-Wool Ylva</t>
  </si>
  <si>
    <t>GOAT-WOOL</t>
  </si>
  <si>
    <t>Lundqvist Peggy</t>
  </si>
  <si>
    <t>Norra Sorunda</t>
  </si>
  <si>
    <t>Crazy Owl's Långväga-Sven</t>
  </si>
  <si>
    <t>Pripps</t>
  </si>
  <si>
    <t>Mibisan's Miss Curly Sue</t>
  </si>
  <si>
    <t>CRAZY OWL'S</t>
  </si>
  <si>
    <t>Uggla Katarina</t>
  </si>
  <si>
    <t>Malmköping</t>
  </si>
  <si>
    <t>Ringdove Jamiroquai</t>
  </si>
  <si>
    <t>Axrace's Sweet Poppy</t>
  </si>
  <si>
    <t>Tre Hjärtans Birger</t>
  </si>
  <si>
    <t>Faxe</t>
  </si>
  <si>
    <t>Axrace's Sia Pistacia</t>
  </si>
  <si>
    <t>TRE HJÄRTANS</t>
  </si>
  <si>
    <t>Axelsson Inga-Lill/Schröder Anneli</t>
  </si>
  <si>
    <t>Raceheart's Mb Bootstrap</t>
  </si>
  <si>
    <t>Qetesh Soda Chic</t>
  </si>
  <si>
    <t>HANNEMOON</t>
  </si>
  <si>
    <t>Andersen Hanne</t>
  </si>
  <si>
    <t>Vretstorp</t>
  </si>
  <si>
    <t>Isac v. Dia-Robinne</t>
  </si>
  <si>
    <t>King Of My Heart v. Dia-Robinne</t>
  </si>
  <si>
    <t>Miraqulix Cusquena</t>
  </si>
  <si>
    <t>Fliseryd</t>
  </si>
  <si>
    <t>Winsome Yankees Elmore</t>
  </si>
  <si>
    <t>Raceheart's Mb Elisabeth Swann</t>
  </si>
  <si>
    <r>
      <t>Helgesson Jan/Helgesson Eva, Katrineholm</t>
    </r>
    <r>
      <rPr>
        <i/>
        <sz val="8"/>
        <rFont val="Arial"/>
        <family val="2"/>
      </rPr>
      <t xml:space="preserve">
Mor: Axrace's Caffe Noisette
Far: Ghan Buri Ghan's Moon Quake Shake</t>
    </r>
  </si>
  <si>
    <r>
      <t>Josefsson Lise-Lotte, Ålem</t>
    </r>
    <r>
      <rPr>
        <i/>
        <sz val="8"/>
        <rFont val="Arial"/>
        <family val="2"/>
      </rPr>
      <t xml:space="preserve">
Mor: Miraqulix Billie Jean
Far: Emmaline's Dj-Lingonräser</t>
    </r>
  </si>
  <si>
    <r>
      <t>Berglund Mike, Emmaboda</t>
    </r>
    <r>
      <rPr>
        <i/>
        <sz val="8"/>
        <rFont val="Arial"/>
        <family val="2"/>
      </rPr>
      <t xml:space="preserve">
Mor: Axrace's Wake Up Call
Far: Damien Rice Cinpress</t>
    </r>
  </si>
  <si>
    <r>
      <t>Lundqvist Peggy, Norra Sorunda</t>
    </r>
    <r>
      <rPr>
        <i/>
        <sz val="8"/>
        <rFont val="Arial"/>
        <family val="2"/>
      </rPr>
      <t xml:space="preserve">
Mor: Goat-Wool Ylva
Far: Ghan Buri Ghan's Moon Quake Shake</t>
    </r>
  </si>
  <si>
    <r>
      <t>Uggla Katarina, Malmköping</t>
    </r>
    <r>
      <rPr>
        <i/>
        <sz val="8"/>
        <rFont val="Arial"/>
        <family val="2"/>
      </rPr>
      <t xml:space="preserve">
Mor: Mibisan's Miss Curly Sue
Far: Miraqulix Cullini Beast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</si>
  <si>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</si>
  <si>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Axelsson Inga-Lill/Schröder Anneli, Halmstad</t>
    </r>
    <r>
      <rPr>
        <i/>
        <sz val="8"/>
        <rFont val="Arial"/>
        <family val="2"/>
      </rPr>
      <t xml:space="preserve">
Mor: Axrace's Sia Pistacia
Far: Goat-Wool Zeppelin</t>
    </r>
  </si>
  <si>
    <r>
      <t>Andersen Hanne, Vretstorp</t>
    </r>
    <r>
      <rPr>
        <i/>
        <sz val="8"/>
        <rFont val="Arial"/>
        <family val="2"/>
      </rPr>
      <t xml:space="preserve">
Mor: Qetesh Soda Chic
Far: Raceheart's Mb Bootstrap</t>
    </r>
  </si>
  <si>
    <r>
      <t>Berglund Mike, Emmaboda</t>
    </r>
    <r>
      <rPr>
        <i/>
        <sz val="8"/>
        <rFont val="Arial"/>
        <family val="2"/>
      </rPr>
      <t xml:space="preserve">
Mor: Axrace's Wake Up Call
Far: Isac v. Dia-Robinne</t>
    </r>
  </si>
  <si>
    <r>
      <t>Uggla Katarina, Malmköping</t>
    </r>
    <r>
      <rPr>
        <i/>
        <sz val="8"/>
        <rFont val="Arial"/>
        <family val="2"/>
      </rPr>
      <t xml:space="preserve">
Mor: Mibisan's Miss Curly Sue
Far: King Of My Heart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</si>
  <si>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</si>
  <si>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t>13.05.03</t>
  </si>
  <si>
    <t>13.03.16</t>
  </si>
  <si>
    <t xml:space="preserve">Goat-Wools Zappa </t>
  </si>
  <si>
    <t>Musse</t>
  </si>
  <si>
    <t>14.05.10</t>
  </si>
  <si>
    <t>15.04.13</t>
  </si>
  <si>
    <t>9,83 GU</t>
  </si>
  <si>
    <t>Klenod´s Yum-Yum</t>
  </si>
  <si>
    <t>Otto</t>
  </si>
  <si>
    <t>15.06.02</t>
  </si>
  <si>
    <t>Carlsson Inger</t>
  </si>
  <si>
    <t>Indigo Of Swala Pala</t>
  </si>
  <si>
    <t>Klenod's Vera</t>
  </si>
  <si>
    <t>KLENOD'S</t>
  </si>
  <si>
    <t>16.07.12</t>
  </si>
  <si>
    <t xml:space="preserve">RACEHEART'S </t>
  </si>
  <si>
    <t>15.11.25</t>
  </si>
  <si>
    <t>9,20 RÖ</t>
  </si>
  <si>
    <t>RaceHeart's MB Squirtle</t>
  </si>
  <si>
    <t>Affe</t>
  </si>
  <si>
    <t>Carlsson Rigmor</t>
  </si>
  <si>
    <t>HAL</t>
  </si>
  <si>
    <t>17.02.13</t>
  </si>
  <si>
    <t>Miraqulix LL Dark Moon</t>
  </si>
  <si>
    <t>Rossi</t>
  </si>
  <si>
    <t>16.10.28</t>
  </si>
  <si>
    <t>Adolfsson Lars</t>
  </si>
  <si>
    <t>9,54 GU</t>
  </si>
  <si>
    <t>Axrace's Dark Dog</t>
  </si>
  <si>
    <t>17.11.01</t>
  </si>
  <si>
    <t>18.04.15</t>
  </si>
  <si>
    <t>Raceheart´s MB Chewbacca</t>
  </si>
  <si>
    <t>Kimmi</t>
  </si>
  <si>
    <t>17.12.01</t>
  </si>
  <si>
    <t>RaceHeart's MB Thor</t>
  </si>
  <si>
    <t>Zarco</t>
  </si>
  <si>
    <t>19.12.26</t>
  </si>
  <si>
    <t>Goat-Wool Bowmore</t>
  </si>
  <si>
    <t>Buster</t>
  </si>
  <si>
    <t>20.07.17</t>
  </si>
  <si>
    <t>14/8-21 täv 25/9-21 täv</t>
  </si>
  <si>
    <t>Goat-Wool Xante</t>
  </si>
  <si>
    <t>Goat-Wool Zissi</t>
  </si>
  <si>
    <t>Hannemoon HM Galearis</t>
  </si>
  <si>
    <t>Gusten</t>
  </si>
  <si>
    <t>19.12.12</t>
  </si>
  <si>
    <t>Airway Supersonic</t>
  </si>
  <si>
    <t>Hannemoon HM Black Jade</t>
  </si>
  <si>
    <t>Max</t>
  </si>
  <si>
    <t>20.09.01</t>
  </si>
  <si>
    <t>Raceheart's Mb Charmander</t>
  </si>
  <si>
    <r>
      <t>Miraqulix Cullini Beast</t>
    </r>
    <r>
      <rPr>
        <i/>
        <sz val="8"/>
        <rFont val="Arial"/>
        <family val="2"/>
      </rPr>
      <t xml:space="preserve">
13.05.03
Ägr: Lundqvist Marie</t>
    </r>
  </si>
  <si>
    <r>
      <t>Flodaskogens Gozzen</t>
    </r>
    <r>
      <rPr>
        <i/>
        <sz val="8"/>
        <rFont val="Arial"/>
        <family val="2"/>
      </rPr>
      <t xml:space="preserve">
13.03.16
Ägr: Nilsson Katarina</t>
    </r>
  </si>
  <si>
    <r>
      <t xml:space="preserve">Goat-Wools Zappa </t>
    </r>
    <r>
      <rPr>
        <i/>
        <sz val="8"/>
        <rFont val="Arial"/>
        <family val="2"/>
      </rPr>
      <t xml:space="preserve">
14.05.10
Ägr: Petersson Eva</t>
    </r>
  </si>
  <si>
    <r>
      <t>Goat-Wool Zeppelin</t>
    </r>
    <r>
      <rPr>
        <i/>
        <sz val="8"/>
        <rFont val="Arial"/>
        <family val="2"/>
      </rPr>
      <t xml:space="preserve">
14.05.10
Ägr: Sjöberg Monica</t>
    </r>
  </si>
  <si>
    <r>
      <t>Crazy Owl's Långväga-Sven</t>
    </r>
    <r>
      <rPr>
        <i/>
        <sz val="8"/>
        <rFont val="Arial"/>
        <family val="2"/>
      </rPr>
      <t xml:space="preserve">
15.04.13
Ägr: Lundqvist Marie</t>
    </r>
  </si>
  <si>
    <r>
      <t>Klenod´s Yum-Yum</t>
    </r>
    <r>
      <rPr>
        <i/>
        <sz val="8"/>
        <rFont val="Arial"/>
        <family val="2"/>
      </rPr>
      <t xml:space="preserve">
15.06.02
Ägr: Carlsson Inger</t>
    </r>
  </si>
  <si>
    <r>
      <t>Carlsson Inger, Katrineholm</t>
    </r>
    <r>
      <rPr>
        <i/>
        <sz val="8"/>
        <rFont val="Arial"/>
        <family val="2"/>
      </rPr>
      <t xml:space="preserve">
Mor: Klenod's Vera
Far: Indigo Of Swala Pala</t>
    </r>
  </si>
  <si>
    <r>
      <t>RaceHeart´s MB Charmander</t>
    </r>
    <r>
      <rPr>
        <i/>
        <sz val="8"/>
        <rFont val="Arial"/>
        <family val="2"/>
      </rPr>
      <t xml:space="preserve">
16.07.12
Ägr: Petersson Eva</t>
    </r>
  </si>
  <si>
    <r>
      <t>Axrace's Admiral Rodney</t>
    </r>
    <r>
      <rPr>
        <i/>
        <sz val="8"/>
        <rFont val="Arial"/>
        <family val="2"/>
      </rPr>
      <t xml:space="preserve">
15.11.25
Ägr: Nilsson Katarina</t>
    </r>
  </si>
  <si>
    <r>
      <t>RaceHeart's MB Squirtle</t>
    </r>
    <r>
      <rPr>
        <i/>
        <sz val="8"/>
        <rFont val="Arial"/>
        <family val="2"/>
      </rPr>
      <t xml:space="preserve">
16.07.12
Ägr: Carlsson Rigmor</t>
    </r>
  </si>
  <si>
    <r>
      <t>Tre Hjärtans Birger</t>
    </r>
    <r>
      <rPr>
        <i/>
        <sz val="8"/>
        <rFont val="Arial"/>
        <family val="2"/>
      </rPr>
      <t xml:space="preserve">
17.02.13
Ägr: Lundqvist Marie</t>
    </r>
  </si>
  <si>
    <r>
      <t>Miraqulix LL Dark Moon</t>
    </r>
    <r>
      <rPr>
        <i/>
        <sz val="8"/>
        <rFont val="Arial"/>
        <family val="2"/>
      </rPr>
      <t xml:space="preserve">
16.10.28
Ägr: Adolfsson Lars</t>
    </r>
  </si>
  <si>
    <r>
      <t>Josefsson Lise-Lotte, Fliseryd</t>
    </r>
    <r>
      <rPr>
        <i/>
        <sz val="8"/>
        <rFont val="Arial"/>
        <family val="2"/>
      </rPr>
      <t xml:space="preserve">
Mor: Miraqulix Cusquena
Far: Axrace's Dark Dog</t>
    </r>
  </si>
  <si>
    <r>
      <t>Crazy Owl´s Björn Järnsida</t>
    </r>
    <r>
      <rPr>
        <i/>
        <sz val="8"/>
        <rFont val="Arial"/>
        <family val="2"/>
      </rPr>
      <t xml:space="preserve">
18.04.15
Ägr: Sjöberg Monica</t>
    </r>
  </si>
  <si>
    <r>
      <t>Raceheart´s MB Chewbacca</t>
    </r>
    <r>
      <rPr>
        <i/>
        <sz val="8"/>
        <rFont val="Arial"/>
        <family val="2"/>
      </rPr>
      <t xml:space="preserve">
17.12.01
Ägr: Carlsson Rigmor</t>
    </r>
  </si>
  <si>
    <r>
      <t>RaceHeart's MB Thor</t>
    </r>
    <r>
      <rPr>
        <i/>
        <sz val="8"/>
        <rFont val="Arial"/>
        <family val="2"/>
      </rPr>
      <t xml:space="preserve">
19.12.26
Ägr: Adolfsson Lars</t>
    </r>
  </si>
  <si>
    <r>
      <t>Goat-Wool Bowmore</t>
    </r>
    <r>
      <rPr>
        <i/>
        <sz val="8"/>
        <rFont val="Arial"/>
        <family val="2"/>
      </rPr>
      <t xml:space="preserve">
20.07.17
Ägr: Nilsson Katarina</t>
    </r>
  </si>
  <si>
    <r>
      <t>Lundqvist Peggy, Norra Sorunda</t>
    </r>
    <r>
      <rPr>
        <i/>
        <sz val="8"/>
        <rFont val="Arial"/>
        <family val="2"/>
      </rPr>
      <t xml:space="preserve">
Mor: Goat-Wool Zissi
Far: Goat-Wool Xante</t>
    </r>
  </si>
  <si>
    <r>
      <t>Hannemoon HM Galearis</t>
    </r>
    <r>
      <rPr>
        <i/>
        <sz val="8"/>
        <rFont val="Arial"/>
        <family val="2"/>
      </rPr>
      <t xml:space="preserve">
19.12.12
Ägr: Andersen Hanne</t>
    </r>
  </si>
  <si>
    <r>
      <t>Andersen Hanne, Vretstorp</t>
    </r>
    <r>
      <rPr>
        <i/>
        <sz val="8"/>
        <rFont val="Arial"/>
        <family val="2"/>
      </rPr>
      <t xml:space="preserve">
Mor: Airway Supersonic
Far: Damien Rice Cinpress</t>
    </r>
  </si>
  <si>
    <r>
      <t>Hannemoon HM Black Jade</t>
    </r>
    <r>
      <rPr>
        <i/>
        <sz val="8"/>
        <rFont val="Arial"/>
        <family val="2"/>
      </rPr>
      <t xml:space="preserve">
20.09.01
Ägr: Petersson Eva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</si>
  <si>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</si>
  <si>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t xml:space="preserve">9,83 GU </t>
  </si>
  <si>
    <t xml:space="preserve">9,20 RÖ </t>
  </si>
  <si>
    <t xml:space="preserve">9,54 GU </t>
  </si>
  <si>
    <t>9,60 GU</t>
  </si>
  <si>
    <r>
      <t>Hannemoon HM Shere Khan</t>
    </r>
    <r>
      <rPr>
        <i/>
        <sz val="8"/>
        <rFont val="Arial"/>
        <family val="2"/>
      </rPr>
      <t xml:space="preserve">
17.11.01
Ägr: Petersson Eva</t>
    </r>
  </si>
  <si>
    <t xml:space="preserve">9,60 GU </t>
  </si>
  <si>
    <t>10,02 GU</t>
  </si>
  <si>
    <t>Albicans Rustan</t>
  </si>
  <si>
    <t>Rustan</t>
  </si>
  <si>
    <t>12.09.23</t>
  </si>
  <si>
    <t>Ax Marie-Louise &amp; Sören</t>
  </si>
  <si>
    <t>10,46 GR</t>
  </si>
  <si>
    <t>Albicans Lexus</t>
  </si>
  <si>
    <t>Albicans Pesche Ripiene</t>
  </si>
  <si>
    <t>ALBICANS</t>
  </si>
  <si>
    <t>Cronander Åke</t>
  </si>
  <si>
    <t>Testberga</t>
  </si>
  <si>
    <t>Elmer vd Waterram</t>
  </si>
  <si>
    <t>Elmer</t>
  </si>
  <si>
    <t>13.09.04</t>
  </si>
  <si>
    <t>Held ann-Christine &amp; Bengt</t>
  </si>
  <si>
    <t>10,04 GU</t>
  </si>
  <si>
    <t>Ghan Buri Ghan's Jammy Hawk</t>
  </si>
  <si>
    <t>Fair Play V.d. Waterram</t>
  </si>
  <si>
    <t>van de Waterram</t>
  </si>
  <si>
    <t>A. van Straten</t>
  </si>
  <si>
    <t>Holland</t>
  </si>
  <si>
    <t>10,12 GR</t>
  </si>
  <si>
    <t>10,21 GR</t>
  </si>
  <si>
    <t>9,47 RÖ</t>
  </si>
  <si>
    <t>10,01 GU</t>
  </si>
  <si>
    <t>August</t>
  </si>
  <si>
    <t>Bilbo</t>
  </si>
  <si>
    <t>15.04.28</t>
  </si>
  <si>
    <t xml:space="preserve">Trulsson Anna </t>
  </si>
  <si>
    <t>Klenod's Valle</t>
  </si>
  <si>
    <t>Axrace's Sia Cassata</t>
  </si>
  <si>
    <t>Schröder Anneli</t>
  </si>
  <si>
    <t>Kvidinge</t>
  </si>
  <si>
    <t>10,95 GR</t>
  </si>
  <si>
    <t>9,09 RÖ</t>
  </si>
  <si>
    <t>9,39 RÖ</t>
  </si>
  <si>
    <t>Belara Splittergal</t>
  </si>
  <si>
    <t>Svante</t>
  </si>
  <si>
    <t>14.03.03</t>
  </si>
  <si>
    <t>10,23 GR</t>
  </si>
  <si>
    <t>Khalibadh Solglimt</t>
  </si>
  <si>
    <t>Klenod's Vanessa</t>
  </si>
  <si>
    <t>BELARA</t>
  </si>
  <si>
    <t>Alström Elisabeth</t>
  </si>
  <si>
    <t>Mariestad</t>
  </si>
  <si>
    <t>Tre Hjärtans Baztian</t>
  </si>
  <si>
    <t>Baztian</t>
  </si>
  <si>
    <t>Trulsson Anna &amp; Claes</t>
  </si>
  <si>
    <t>9,45 RÖ</t>
  </si>
  <si>
    <t>Miraqulix LL Devil In Disguise</t>
  </si>
  <si>
    <t>Milo</t>
  </si>
  <si>
    <t>Fransson Kenth &amp; Andersson Eva-Marie</t>
  </si>
  <si>
    <t>9,55 GU</t>
  </si>
  <si>
    <t>Rappfotens Harry Lime</t>
  </si>
  <si>
    <t>17.04.26</t>
  </si>
  <si>
    <t>Held Ann-Christin &amp; Bengt</t>
  </si>
  <si>
    <t>9,77 GU</t>
  </si>
  <si>
    <t>tuff i sanden</t>
  </si>
  <si>
    <t>Fierce Fireball Attraction</t>
  </si>
  <si>
    <t>Rappfoten's Caisa</t>
  </si>
  <si>
    <t>RAPPFOTEN</t>
  </si>
  <si>
    <t>Nielsen Gry</t>
  </si>
  <si>
    <t>Norge</t>
  </si>
  <si>
    <t>9,07 RÖ</t>
  </si>
  <si>
    <t>9,16 RÖ</t>
  </si>
  <si>
    <t>Burnt Sienna Chevron</t>
  </si>
  <si>
    <t>Plura</t>
  </si>
  <si>
    <t>19.01.07</t>
  </si>
  <si>
    <t>Carin Ebbesdotter</t>
  </si>
  <si>
    <t>SÖD</t>
  </si>
  <si>
    <t>10,37 GR</t>
  </si>
  <si>
    <t>Albicans Online</t>
  </si>
  <si>
    <t>Burnt Sienna Mallory</t>
  </si>
  <si>
    <t>BURNT SIENNA</t>
  </si>
  <si>
    <t>Winder Lisa</t>
  </si>
  <si>
    <t>Örebro</t>
  </si>
  <si>
    <t>Yellow Man's Ym's Helix</t>
  </si>
  <si>
    <t xml:space="preserve">Helix </t>
  </si>
  <si>
    <t>20.01.31</t>
  </si>
  <si>
    <t>8,79 RÖ</t>
  </si>
  <si>
    <t>3/7-21 täv 10/7-21 täv</t>
  </si>
  <si>
    <t>Madaki's Johnny Cash</t>
  </si>
  <si>
    <t>Axrace's Havana Club</t>
  </si>
  <si>
    <t>YELLOW MAN'S</t>
  </si>
  <si>
    <t>Svensson Rose/Svensson Jonas</t>
  </si>
  <si>
    <t>Strängnäs</t>
  </si>
  <si>
    <t>Miraqulix LL Explosive </t>
  </si>
  <si>
    <t>Mattson</t>
  </si>
  <si>
    <t>20.02.12</t>
  </si>
  <si>
    <t>Viktorin Anna</t>
  </si>
  <si>
    <t>9,73 GU</t>
  </si>
  <si>
    <t>19/6-21 täv 3/7-21 täv</t>
  </si>
  <si>
    <t>Mctools Grand Prix</t>
  </si>
  <si>
    <t>Josefsson Lise-Lotte/Cornelius Emeli</t>
  </si>
  <si>
    <t>9,35 RÖ</t>
  </si>
  <si>
    <t>9,37 RÖ</t>
  </si>
  <si>
    <t>Nemaz Problemaz Cheeky Lil Monkey</t>
  </si>
  <si>
    <t>Monki</t>
  </si>
  <si>
    <t>16.05.04</t>
  </si>
  <si>
    <t>Primdahl Maja</t>
  </si>
  <si>
    <t>10,25 GR</t>
  </si>
  <si>
    <t>1/8-20 täv 10/7-21 täv</t>
  </si>
  <si>
    <t>Snow Hill Dakota Bad Sneakers</t>
  </si>
  <si>
    <t>Sobresalto Voce E' Notte</t>
  </si>
  <si>
    <t>NEMAZ PROBLEMAZ</t>
  </si>
  <si>
    <t>Gustafsson Maria</t>
  </si>
  <si>
    <t>Älvdalen</t>
  </si>
  <si>
    <t>Calling You Ringo</t>
  </si>
  <si>
    <t>Juli</t>
  </si>
  <si>
    <t>18.02.12</t>
  </si>
  <si>
    <t>Lundberg Victoria</t>
  </si>
  <si>
    <t>9,96 GU</t>
  </si>
  <si>
    <t>Just Nosy Sandstorm</t>
  </si>
  <si>
    <t>Play A While Black Rose</t>
  </si>
  <si>
    <t>CALLING YOU</t>
  </si>
  <si>
    <t>Heldemar Åsa</t>
  </si>
  <si>
    <t>9,12 RÖ</t>
  </si>
  <si>
    <t>Miraqulix LL Extreme</t>
  </si>
  <si>
    <t>Zigge</t>
  </si>
  <si>
    <t>Fransson</t>
  </si>
  <si>
    <r>
      <t>Albicans Rustan</t>
    </r>
    <r>
      <rPr>
        <i/>
        <sz val="8"/>
        <rFont val="Arial"/>
        <family val="2"/>
      </rPr>
      <t xml:space="preserve">
12.09.23
Ägr: Ax Marie-Louise &amp; Sören</t>
    </r>
  </si>
  <si>
    <r>
      <t>Cronander Åke, Testberga</t>
    </r>
    <r>
      <rPr>
        <i/>
        <sz val="8"/>
        <rFont val="Arial"/>
        <family val="2"/>
      </rPr>
      <t xml:space="preserve">
Mor: Albicans Pesche Ripiene
Far: Albicans Lexus</t>
    </r>
  </si>
  <si>
    <r>
      <t>Elmer vd Waterram</t>
    </r>
    <r>
      <rPr>
        <i/>
        <sz val="8"/>
        <rFont val="Arial"/>
        <family val="2"/>
      </rPr>
      <t xml:space="preserve">
13.09.04
Ägr: Held ann-Christine &amp; Bengt</t>
    </r>
  </si>
  <si>
    <r>
      <t>A. van Straten, Holland</t>
    </r>
    <r>
      <rPr>
        <i/>
        <sz val="8"/>
        <rFont val="Arial"/>
        <family val="2"/>
      </rPr>
      <t xml:space="preserve">
Mor: Fair Play V.d. Waterram
Far: Ghan Buri Ghan's Jammy Hawk</t>
    </r>
  </si>
  <si>
    <r>
      <t>August</t>
    </r>
    <r>
      <rPr>
        <i/>
        <sz val="8"/>
        <rFont val="Arial"/>
        <family val="2"/>
      </rPr>
      <t xml:space="preserve">
15.04.28
Ägr: Trulsson Anna </t>
    </r>
  </si>
  <si>
    <r>
      <t>Schröder Anneli, Kvidinge</t>
    </r>
    <r>
      <rPr>
        <i/>
        <sz val="8"/>
        <rFont val="Arial"/>
        <family val="2"/>
      </rPr>
      <t xml:space="preserve">
Mor: Axrace's Sia Cassata
Far: Klenod's Valle</t>
    </r>
  </si>
  <si>
    <r>
      <t>Belara Splittergal</t>
    </r>
    <r>
      <rPr>
        <i/>
        <sz val="8"/>
        <rFont val="Arial"/>
        <family val="2"/>
      </rPr>
      <t xml:space="preserve">
14.03.03
Ägr: Ax Marie-Louise &amp; Sören</t>
    </r>
  </si>
  <si>
    <r>
      <t>Alström Elisabeth, Mariestad</t>
    </r>
    <r>
      <rPr>
        <i/>
        <sz val="8"/>
        <rFont val="Arial"/>
        <family val="2"/>
      </rPr>
      <t xml:space="preserve">
Mor: Klenod's Vanessa
Far: Khalibadh Solglimt</t>
    </r>
  </si>
  <si>
    <r>
      <t>Tre Hjärtans Baztian</t>
    </r>
    <r>
      <rPr>
        <i/>
        <sz val="8"/>
        <rFont val="Arial"/>
        <family val="2"/>
      </rPr>
      <t xml:space="preserve">
17.02.13
Ägr: Trulsson Anna &amp; Claes</t>
    </r>
  </si>
  <si>
    <r>
      <t>Miraqulix LL Devil In Disguise</t>
    </r>
    <r>
      <rPr>
        <i/>
        <sz val="8"/>
        <rFont val="Arial"/>
        <family val="2"/>
      </rPr>
      <t xml:space="preserve">
16.10.28
Ägr: Fransson Kenth &amp; Andersson Eva-Marie</t>
    </r>
  </si>
  <si>
    <r>
      <t>Rappfotens Harry Lime</t>
    </r>
    <r>
      <rPr>
        <i/>
        <sz val="8"/>
        <rFont val="Arial"/>
        <family val="2"/>
      </rPr>
      <t xml:space="preserve">
17.04.26
Ägr: Held Ann-Christin &amp; Bengt</t>
    </r>
  </si>
  <si>
    <r>
      <t>Nielsen Gry, Norge</t>
    </r>
    <r>
      <rPr>
        <i/>
        <sz val="8"/>
        <rFont val="Arial"/>
        <family val="2"/>
      </rPr>
      <t xml:space="preserve">
Mor: Rappfoten's Caisa
Far: Fierce Fireball Attraction</t>
    </r>
  </si>
  <si>
    <r>
      <t>Burnt Sienna Chevron</t>
    </r>
    <r>
      <rPr>
        <i/>
        <sz val="8"/>
        <rFont val="Arial"/>
        <family val="2"/>
      </rPr>
      <t xml:space="preserve">
19.01.07
Ägr: Carin Ebbesdotter</t>
    </r>
  </si>
  <si>
    <r>
      <t>Winder Lisa, Örebro</t>
    </r>
    <r>
      <rPr>
        <i/>
        <sz val="8"/>
        <rFont val="Arial"/>
        <family val="2"/>
      </rPr>
      <t xml:space="preserve">
Mor: Burnt Sienna Mallory
Far: Albicans Online</t>
    </r>
  </si>
  <si>
    <r>
      <t>Yellow Man's Ym's Helix</t>
    </r>
    <r>
      <rPr>
        <i/>
        <sz val="8"/>
        <rFont val="Arial"/>
        <family val="2"/>
      </rPr>
      <t xml:space="preserve">
20.01.31
Ägr: Trulsson Anna &amp; Claes</t>
    </r>
  </si>
  <si>
    <r>
      <t>Svensson Rose/Svensson Jonas, Strängnäs</t>
    </r>
    <r>
      <rPr>
        <i/>
        <sz val="8"/>
        <rFont val="Arial"/>
        <family val="2"/>
      </rPr>
      <t xml:space="preserve">
Mor: Axrace's Havana Club
Far: Madaki's Johnny Cash</t>
    </r>
  </si>
  <si>
    <r>
      <t>Miraqulix LL Explosive </t>
    </r>
    <r>
      <rPr>
        <i/>
        <sz val="8"/>
        <rFont val="Arial"/>
        <family val="2"/>
      </rPr>
      <t xml:space="preserve">
20.02.12
Ägr: Viktorin Anna</t>
    </r>
  </si>
  <si>
    <r>
      <t>Josefsson Lise-Lotte/Cornelius Emeli, Fliseryd</t>
    </r>
    <r>
      <rPr>
        <i/>
        <sz val="8"/>
        <rFont val="Arial"/>
        <family val="2"/>
      </rPr>
      <t xml:space="preserve">
Mor: Miraqulix Cusquena
Far: Mctools Grand Prix</t>
    </r>
  </si>
  <si>
    <r>
      <t>Nemaz Problemaz Cheeky Lil Monkey</t>
    </r>
    <r>
      <rPr>
        <i/>
        <sz val="8"/>
        <rFont val="Arial"/>
        <family val="2"/>
      </rPr>
      <t xml:space="preserve">
16.05.04
Ägr: Primdahl Maja</t>
    </r>
  </si>
  <si>
    <r>
      <t>Gustafsson Maria, Älvdalen</t>
    </r>
    <r>
      <rPr>
        <i/>
        <sz val="8"/>
        <rFont val="Arial"/>
        <family val="2"/>
      </rPr>
      <t xml:space="preserve">
Mor: Sobresalto Voce E' Notte
Far: Snow Hill Dakota Bad Sneakers</t>
    </r>
  </si>
  <si>
    <r>
      <t>Calling You Ringo</t>
    </r>
    <r>
      <rPr>
        <i/>
        <sz val="8"/>
        <rFont val="Arial"/>
        <family val="2"/>
      </rPr>
      <t xml:space="preserve">
18.02.12
Ägr: Lundberg Victoria</t>
    </r>
  </si>
  <si>
    <r>
      <t>Heldemar Åsa, Örebro</t>
    </r>
    <r>
      <rPr>
        <i/>
        <sz val="8"/>
        <rFont val="Arial"/>
        <family val="2"/>
      </rPr>
      <t xml:space="preserve">
Mor: Play A While Black Rose
Far: Just Nosy Sandstorm</t>
    </r>
  </si>
  <si>
    <r>
      <t>Miraqulix LL Extreme</t>
    </r>
    <r>
      <rPr>
        <i/>
        <sz val="8"/>
        <rFont val="Arial"/>
        <family val="2"/>
      </rPr>
      <t xml:space="preserve">
20.02.12
Ägr: Fransson</t>
    </r>
  </si>
  <si>
    <t xml:space="preserve"> 1R 2R 3R 4R 5R 6R 7R 8R 1B 3B 4B 5B 6B 7B 8B 1V 2V 3V 4V 5V 6V 7V 8V 1S 2S 3S 4S 5S 6S 7S</t>
  </si>
  <si>
    <t xml:space="preserve"> 2B</t>
  </si>
  <si>
    <t xml:space="preserve">10,02 GU </t>
  </si>
  <si>
    <t xml:space="preserve">10,46 GR </t>
  </si>
  <si>
    <t xml:space="preserve">10,04 GU </t>
  </si>
  <si>
    <t xml:space="preserve">10,12 GR </t>
  </si>
  <si>
    <t xml:space="preserve">10,21 GR </t>
  </si>
  <si>
    <t xml:space="preserve">9,47 RÖ </t>
  </si>
  <si>
    <t xml:space="preserve">10,01 GU </t>
  </si>
  <si>
    <t xml:space="preserve">10,95 GR </t>
  </si>
  <si>
    <t xml:space="preserve">9,09 RÖ </t>
  </si>
  <si>
    <t xml:space="preserve">9,39 RÖ </t>
  </si>
  <si>
    <t xml:space="preserve">10,23 GR </t>
  </si>
  <si>
    <t xml:space="preserve">9,45 RÖ </t>
  </si>
  <si>
    <t xml:space="preserve">9,55 GU </t>
  </si>
  <si>
    <t xml:space="preserve">9,77 GU </t>
  </si>
  <si>
    <t xml:space="preserve">9,07 RÖ </t>
  </si>
  <si>
    <t xml:space="preserve">9,16 RÖ </t>
  </si>
  <si>
    <t xml:space="preserve">10,37 GR </t>
  </si>
  <si>
    <t xml:space="preserve">8,79 RÖ </t>
  </si>
  <si>
    <t xml:space="preserve">9,73 GU </t>
  </si>
  <si>
    <t xml:space="preserve">9,35 RÖ </t>
  </si>
  <si>
    <t xml:space="preserve">9,37 RÖ </t>
  </si>
  <si>
    <t xml:space="preserve">10,25 GR </t>
  </si>
  <si>
    <t xml:space="preserve">9,96 GU </t>
  </si>
  <si>
    <t xml:space="preserve">9,12 RÖ </t>
  </si>
  <si>
    <t>7R</t>
  </si>
  <si>
    <t>3V</t>
  </si>
  <si>
    <t>6V</t>
  </si>
  <si>
    <t>1B</t>
  </si>
  <si>
    <t>2B</t>
  </si>
  <si>
    <t>1V</t>
  </si>
  <si>
    <t>5S</t>
  </si>
  <si>
    <t>2R</t>
  </si>
  <si>
    <t>7B</t>
  </si>
  <si>
    <t>8B</t>
  </si>
  <si>
    <t>4V</t>
  </si>
  <si>
    <t>7S</t>
  </si>
  <si>
    <t>3S</t>
  </si>
  <si>
    <t>7V</t>
  </si>
  <si>
    <t>6R</t>
  </si>
  <si>
    <t>1S</t>
  </si>
  <si>
    <t>4R</t>
  </si>
  <si>
    <t>6B</t>
  </si>
  <si>
    <t>8R</t>
  </si>
  <si>
    <t>4B</t>
  </si>
  <si>
    <t>2V</t>
  </si>
  <si>
    <t>1R</t>
  </si>
  <si>
    <t>5B</t>
  </si>
  <si>
    <t>3B</t>
  </si>
  <si>
    <t>4S</t>
  </si>
  <si>
    <t>2S</t>
  </si>
  <si>
    <t>8V</t>
  </si>
  <si>
    <t>8S</t>
  </si>
  <si>
    <t>3R</t>
  </si>
  <si>
    <t>5V</t>
  </si>
  <si>
    <t>6S</t>
  </si>
  <si>
    <t>5R</t>
  </si>
  <si>
    <t>H-KLASS</t>
  </si>
  <si>
    <t>F-KLASS</t>
  </si>
  <si>
    <t>G-KLASS</t>
  </si>
  <si>
    <t>9.54</t>
  </si>
  <si>
    <t>9.61</t>
  </si>
  <si>
    <t>9.45</t>
  </si>
  <si>
    <t>9.57</t>
  </si>
  <si>
    <t>9.07</t>
  </si>
  <si>
    <t>8.73</t>
  </si>
  <si>
    <t>9.19</t>
  </si>
  <si>
    <t>9.11</t>
  </si>
  <si>
    <t>9.44</t>
  </si>
  <si>
    <t>9.87</t>
  </si>
  <si>
    <t>9.55</t>
  </si>
  <si>
    <t>9.60</t>
  </si>
  <si>
    <t>10.59</t>
  </si>
  <si>
    <t>10.13</t>
  </si>
  <si>
    <t>12.05</t>
  </si>
  <si>
    <t>10.87</t>
  </si>
  <si>
    <t>trasstrul</t>
  </si>
  <si>
    <t>omlopp</t>
  </si>
  <si>
    <t>direkt</t>
  </si>
  <si>
    <t>10.10</t>
  </si>
  <si>
    <t>10.05</t>
  </si>
  <si>
    <t>10.97</t>
  </si>
  <si>
    <t>9.95</t>
  </si>
  <si>
    <t>9.00</t>
  </si>
  <si>
    <t>9.29</t>
  </si>
  <si>
    <t>8.99</t>
  </si>
  <si>
    <t>10.04</t>
  </si>
  <si>
    <t>10.60</t>
  </si>
  <si>
    <t>10.48</t>
  </si>
  <si>
    <t>10.02</t>
  </si>
  <si>
    <t>9.48</t>
  </si>
  <si>
    <t>9.30</t>
  </si>
  <si>
    <t>9.34</t>
  </si>
  <si>
    <t>8.91</t>
  </si>
  <si>
    <t>8.66</t>
  </si>
  <si>
    <t>9.05</t>
  </si>
  <si>
    <t>Varning</t>
  </si>
  <si>
    <t>Skadad halt</t>
  </si>
  <si>
    <t>10.00</t>
  </si>
  <si>
    <t>9.58</t>
  </si>
  <si>
    <t>10.88</t>
  </si>
  <si>
    <t>11.70</t>
  </si>
  <si>
    <t>9.36</t>
  </si>
  <si>
    <t>9.37</t>
  </si>
  <si>
    <t>9.53</t>
  </si>
  <si>
    <t>10.54</t>
  </si>
  <si>
    <t>9.84</t>
  </si>
  <si>
    <t>9.56</t>
  </si>
  <si>
    <t>10.56</t>
  </si>
  <si>
    <t>10.57</t>
  </si>
  <si>
    <t>10.14</t>
  </si>
  <si>
    <t>9.52</t>
  </si>
  <si>
    <t>9.32</t>
  </si>
  <si>
    <t>9.33</t>
  </si>
  <si>
    <t>9.26</t>
  </si>
  <si>
    <t>9.15</t>
  </si>
  <si>
    <t>11.47</t>
  </si>
  <si>
    <t>11.19</t>
  </si>
  <si>
    <t>10.50</t>
  </si>
  <si>
    <t>10.66</t>
  </si>
  <si>
    <t>11.43</t>
  </si>
  <si>
    <t>10.09</t>
  </si>
  <si>
    <t>9.79</t>
  </si>
  <si>
    <t>10.11</t>
  </si>
  <si>
    <t>Struken</t>
  </si>
  <si>
    <t>9.81</t>
  </si>
  <si>
    <t>9.68</t>
  </si>
  <si>
    <t>9.67</t>
  </si>
  <si>
    <t>9.63</t>
  </si>
  <si>
    <t>9.24</t>
  </si>
  <si>
    <t>9.38</t>
  </si>
  <si>
    <t>9.42</t>
  </si>
  <si>
    <t>9.04</t>
  </si>
  <si>
    <t>9.22</t>
  </si>
  <si>
    <t>9.01</t>
  </si>
  <si>
    <t>8..77</t>
  </si>
  <si>
    <t xml:space="preserve">Struken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</si>
</sst>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\ \ \ @"/>
    <numFmt numFmtId="170" formatCode="#,###,###,##0&quot;  &quot;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b/>
      <i/>
      <u/>
      <sz val="10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70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7">
    <xf numFmtId="0" fontId="0" fillId="0" borderId="0" xfId="0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16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1" fillId="0" borderId="0" xfId="8" applyFont="1" applyFill="1">
      <alignment vertical="center"/>
    </xf>
    <xf numFmtId="0" fontId="0" fillId="0" borderId="0" xfId="0" applyAlignment="1">
      <alignment horizontal="centerContinuous" vertical="center"/>
    </xf>
    <xf numFmtId="0" fontId="8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1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3" fillId="5" borderId="0" xfId="8" applyFont="1" applyFill="1" applyAlignment="1">
      <alignment horizontal="right" vertical="center"/>
    </xf>
    <xf numFmtId="0" fontId="11" fillId="0" borderId="0" xfId="8" applyFont="1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168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2" fontId="1" fillId="0" borderId="0" xfId="0" applyNumberFormat="1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 applyProtection="1">
      <alignment vertical="center"/>
      <protection locked="0"/>
    </xf>
    <xf numFmtId="0" fontId="1" fillId="0" borderId="10" xfId="0" applyFont="1" applyFill="1" applyBorder="1">
      <alignment vertical="center"/>
    </xf>
    <xf numFmtId="2" fontId="1" fillId="0" borderId="10" xfId="0" applyNumberFormat="1" applyFont="1" applyFill="1" applyBorder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8" xfId="0" applyFont="1" applyFill="1" applyBorder="1">
      <alignment vertical="center"/>
    </xf>
    <xf numFmtId="0" fontId="1" fillId="0" borderId="6" xfId="0" applyFont="1" applyFill="1" applyBorder="1" applyProtection="1">
      <alignment vertical="center"/>
      <protection locked="0"/>
    </xf>
    <xf numFmtId="0" fontId="1" fillId="0" borderId="6" xfId="0" applyFont="1" applyFill="1" applyBorder="1">
      <alignment vertical="center"/>
    </xf>
    <xf numFmtId="2" fontId="1" fillId="0" borderId="6" xfId="0" applyNumberFormat="1" applyFont="1" applyFill="1" applyBorder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Protection="1">
      <alignment vertical="center"/>
      <protection locked="0"/>
    </xf>
    <xf numFmtId="0" fontId="1" fillId="0" borderId="9" xfId="0" applyFont="1" applyFill="1" applyBorder="1">
      <alignment vertical="center"/>
    </xf>
    <xf numFmtId="0" fontId="1" fillId="0" borderId="11" xfId="0" applyFont="1" applyFill="1" applyBorder="1" applyProtection="1">
      <alignment vertical="center"/>
      <protection locked="0"/>
    </xf>
    <xf numFmtId="0" fontId="1" fillId="0" borderId="11" xfId="0" applyFont="1" applyFill="1" applyBorder="1">
      <alignment vertical="center"/>
    </xf>
    <xf numFmtId="2" fontId="1" fillId="0" borderId="11" xfId="0" applyNumberFormat="1" applyFont="1" applyFill="1" applyBorder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Protection="1">
      <alignment vertical="center"/>
      <protection locked="0"/>
    </xf>
    <xf numFmtId="2" fontId="1" fillId="0" borderId="6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Fill="1" applyBorder="1">
      <alignment vertical="center"/>
    </xf>
    <xf numFmtId="0" fontId="13" fillId="6" borderId="0" xfId="8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7" borderId="0" xfId="8" applyFont="1" applyFill="1" applyAlignment="1">
      <alignment horizontal="right" vertical="center"/>
    </xf>
    <xf numFmtId="0" fontId="13" fillId="3" borderId="0" xfId="8" applyFont="1" applyFill="1" applyAlignment="1">
      <alignment horizontal="right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169" fontId="1" fillId="0" borderId="0" xfId="0" applyNumberFormat="1" applyFont="1">
      <alignment vertical="center"/>
    </xf>
    <xf numFmtId="0" fontId="11" fillId="2" borderId="0" xfId="8" applyFont="1" applyFill="1" applyAlignment="1">
      <alignment horizontal="right" vertical="center"/>
    </xf>
    <xf numFmtId="0" fontId="16" fillId="0" borderId="6" xfId="0" applyFont="1" applyFill="1" applyBorder="1" applyProtection="1">
      <alignment vertical="center"/>
      <protection locked="0"/>
    </xf>
    <xf numFmtId="0" fontId="16" fillId="0" borderId="6" xfId="0" applyFont="1" applyFill="1" applyBorder="1">
      <alignment vertical="center"/>
    </xf>
    <xf numFmtId="0" fontId="1" fillId="0" borderId="10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>
      <alignment vertical="center"/>
    </xf>
    <xf numFmtId="14" fontId="0" fillId="0" borderId="0" xfId="0" applyNumberFormat="1" applyAlignment="1" applyProtection="1">
      <alignment horizontal="left" vertical="center"/>
      <protection locked="0"/>
    </xf>
    <xf numFmtId="0" fontId="2" fillId="0" borderId="0" xfId="0" applyFont="1" applyFill="1">
      <alignment vertical="center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2"/>
  <sheetViews>
    <sheetView zoomScaleNormal="100" workbookViewId="0"/>
  </sheetViews>
  <sheetFormatPr defaultColWidth="9.109375" defaultRowHeight="13.2" x14ac:dyDescent="0.25"/>
  <cols>
    <col min="1" max="1" width="6" style="39" bestFit="1" customWidth="1"/>
    <col min="2" max="2" width="3" style="40" hidden="1" customWidth="1"/>
    <col min="3" max="3" width="2.109375" style="39" bestFit="1" customWidth="1"/>
    <col min="4" max="4" width="5.44140625" style="39" hidden="1" customWidth="1"/>
    <col min="5" max="5" width="33.44140625" style="39" bestFit="1" customWidth="1"/>
    <col min="6" max="6" width="11.33203125" style="39" hidden="1" customWidth="1"/>
    <col min="7" max="7" width="5.5546875" style="39" hidden="1" customWidth="1"/>
    <col min="8" max="8" width="4.5546875" style="39" bestFit="1" customWidth="1"/>
    <col min="9" max="9" width="35" style="39" bestFit="1" customWidth="1"/>
    <col min="10" max="10" width="5" style="39" customWidth="1"/>
    <col min="11" max="11" width="7.6640625" style="39" bestFit="1" customWidth="1"/>
    <col min="12" max="12" width="8.88671875" style="39" bestFit="1" customWidth="1"/>
    <col min="13" max="13" width="40.88671875" style="39" hidden="1" customWidth="1"/>
    <col min="14" max="14" width="11.5546875" style="39" hidden="1" customWidth="1"/>
    <col min="15" max="18" width="0" style="39" hidden="1" customWidth="1"/>
    <col min="19" max="16384" width="9.109375" style="39"/>
  </cols>
  <sheetData>
    <row r="1" spans="1:19" s="93" customFormat="1" x14ac:dyDescent="0.25">
      <c r="A1" s="93" t="s">
        <v>0</v>
      </c>
      <c r="B1" s="94" t="s">
        <v>1</v>
      </c>
      <c r="C1" s="93" t="s">
        <v>2</v>
      </c>
      <c r="D1" s="93" t="s">
        <v>3</v>
      </c>
      <c r="E1" s="93" t="s">
        <v>4</v>
      </c>
      <c r="F1" s="93" t="s">
        <v>5</v>
      </c>
      <c r="G1" s="93" t="s">
        <v>6</v>
      </c>
      <c r="H1" s="93" t="s">
        <v>7</v>
      </c>
      <c r="I1" s="93" t="s">
        <v>8</v>
      </c>
      <c r="J1" s="93" t="s">
        <v>9</v>
      </c>
      <c r="K1" s="93" t="s">
        <v>88</v>
      </c>
      <c r="L1" s="93" t="s">
        <v>10</v>
      </c>
      <c r="M1" s="93" t="s">
        <v>11</v>
      </c>
      <c r="N1" s="93" t="s">
        <v>91</v>
      </c>
      <c r="O1" s="93" t="s">
        <v>92</v>
      </c>
      <c r="P1" s="93" t="s">
        <v>93</v>
      </c>
      <c r="Q1" s="93" t="s">
        <v>94</v>
      </c>
      <c r="R1" s="93" t="s">
        <v>95</v>
      </c>
      <c r="S1" s="93" t="s">
        <v>12</v>
      </c>
    </row>
    <row r="2" spans="1:19" x14ac:dyDescent="0.25">
      <c r="A2" s="39">
        <v>1325</v>
      </c>
      <c r="B2" s="40">
        <v>14</v>
      </c>
      <c r="C2" s="41" t="s">
        <v>2</v>
      </c>
      <c r="D2" s="41" t="s">
        <v>97</v>
      </c>
      <c r="E2" s="41" t="s">
        <v>106</v>
      </c>
      <c r="F2" s="41" t="s">
        <v>107</v>
      </c>
      <c r="G2" s="41" t="s">
        <v>156</v>
      </c>
      <c r="H2" s="41" t="s">
        <v>13</v>
      </c>
      <c r="I2" s="41" t="s">
        <v>108</v>
      </c>
      <c r="J2" s="41" t="s">
        <v>19</v>
      </c>
      <c r="K2" s="41"/>
      <c r="L2" s="41" t="s">
        <v>235</v>
      </c>
      <c r="M2" s="41"/>
      <c r="N2" s="41" t="s">
        <v>109</v>
      </c>
      <c r="O2" s="41" t="s">
        <v>110</v>
      </c>
      <c r="P2" s="41" t="s">
        <v>111</v>
      </c>
      <c r="Q2" s="39" t="s">
        <v>112</v>
      </c>
      <c r="R2" s="39" t="s">
        <v>113</v>
      </c>
    </row>
    <row r="3" spans="1:19" x14ac:dyDescent="0.25">
      <c r="A3" s="39">
        <v>1330</v>
      </c>
      <c r="B3" s="40">
        <v>14</v>
      </c>
      <c r="C3" s="41" t="s">
        <v>2</v>
      </c>
      <c r="D3" s="41" t="s">
        <v>97</v>
      </c>
      <c r="E3" s="41" t="s">
        <v>236</v>
      </c>
      <c r="F3" s="41" t="s">
        <v>237</v>
      </c>
      <c r="G3" s="41" t="s">
        <v>238</v>
      </c>
      <c r="H3" s="41" t="s">
        <v>13</v>
      </c>
      <c r="I3" s="41" t="s">
        <v>239</v>
      </c>
      <c r="J3" s="41" t="s">
        <v>15</v>
      </c>
      <c r="K3" s="41"/>
      <c r="L3" s="41" t="s">
        <v>240</v>
      </c>
      <c r="M3" s="41"/>
      <c r="N3" s="41" t="s">
        <v>241</v>
      </c>
      <c r="O3" s="41" t="s">
        <v>242</v>
      </c>
      <c r="P3" s="41" t="s">
        <v>243</v>
      </c>
      <c r="Q3" s="39" t="s">
        <v>244</v>
      </c>
      <c r="R3" s="39" t="s">
        <v>245</v>
      </c>
    </row>
    <row r="4" spans="1:19" x14ac:dyDescent="0.25">
      <c r="A4" s="39">
        <v>1340</v>
      </c>
      <c r="B4" s="40">
        <v>14</v>
      </c>
      <c r="C4" s="41" t="s">
        <v>2</v>
      </c>
      <c r="D4" s="41" t="s">
        <v>97</v>
      </c>
      <c r="E4" s="41" t="s">
        <v>246</v>
      </c>
      <c r="F4" s="41" t="s">
        <v>247</v>
      </c>
      <c r="G4" s="41" t="s">
        <v>248</v>
      </c>
      <c r="H4" s="41" t="s">
        <v>13</v>
      </c>
      <c r="I4" s="41" t="s">
        <v>249</v>
      </c>
      <c r="J4" s="41" t="s">
        <v>19</v>
      </c>
      <c r="K4" s="41"/>
      <c r="L4" s="41" t="s">
        <v>250</v>
      </c>
      <c r="M4" s="41"/>
      <c r="N4" s="41" t="s">
        <v>251</v>
      </c>
      <c r="O4" s="41" t="s">
        <v>252</v>
      </c>
      <c r="P4" s="41" t="s">
        <v>253</v>
      </c>
      <c r="Q4" s="39" t="s">
        <v>254</v>
      </c>
      <c r="R4" s="39" t="s">
        <v>255</v>
      </c>
    </row>
    <row r="5" spans="1:19" x14ac:dyDescent="0.25">
      <c r="A5" s="39">
        <v>1344</v>
      </c>
      <c r="B5" s="40">
        <v>15</v>
      </c>
      <c r="C5" s="41" t="s">
        <v>2</v>
      </c>
      <c r="D5" s="41" t="s">
        <v>97</v>
      </c>
      <c r="E5" s="41" t="s">
        <v>78</v>
      </c>
      <c r="F5" s="41" t="s">
        <v>79</v>
      </c>
      <c r="G5" s="41" t="s">
        <v>157</v>
      </c>
      <c r="H5" s="41" t="s">
        <v>13</v>
      </c>
      <c r="I5" s="41" t="s">
        <v>14</v>
      </c>
      <c r="J5" s="41" t="s">
        <v>15</v>
      </c>
      <c r="K5" s="41"/>
      <c r="L5" s="41" t="s">
        <v>256</v>
      </c>
      <c r="M5" s="41"/>
      <c r="N5" s="41" t="s">
        <v>101</v>
      </c>
      <c r="O5" s="41" t="s">
        <v>102</v>
      </c>
      <c r="P5" s="41" t="s">
        <v>103</v>
      </c>
      <c r="Q5" s="39" t="s">
        <v>104</v>
      </c>
      <c r="R5" s="39" t="s">
        <v>105</v>
      </c>
    </row>
    <row r="6" spans="1:19" x14ac:dyDescent="0.25">
      <c r="A6" s="39">
        <v>1362</v>
      </c>
      <c r="B6" s="40">
        <v>15</v>
      </c>
      <c r="C6" s="41" t="s">
        <v>2</v>
      </c>
      <c r="D6" s="41" t="s">
        <v>97</v>
      </c>
      <c r="E6" s="41" t="s">
        <v>158</v>
      </c>
      <c r="F6" s="41" t="s">
        <v>159</v>
      </c>
      <c r="G6" s="41" t="s">
        <v>160</v>
      </c>
      <c r="H6" s="41" t="s">
        <v>13</v>
      </c>
      <c r="I6" s="41" t="s">
        <v>84</v>
      </c>
      <c r="J6" s="41" t="s">
        <v>15</v>
      </c>
      <c r="K6" s="41"/>
      <c r="L6" s="41" t="s">
        <v>257</v>
      </c>
      <c r="M6" s="41"/>
      <c r="N6" s="41" t="s">
        <v>101</v>
      </c>
      <c r="O6" s="41" t="s">
        <v>117</v>
      </c>
      <c r="P6" s="41" t="s">
        <v>118</v>
      </c>
      <c r="Q6" s="39" t="s">
        <v>119</v>
      </c>
      <c r="R6" s="39" t="s">
        <v>120</v>
      </c>
    </row>
    <row r="7" spans="1:19" x14ac:dyDescent="0.25">
      <c r="A7" s="39">
        <v>1365</v>
      </c>
      <c r="B7" s="40">
        <v>15</v>
      </c>
      <c r="C7" s="41" t="s">
        <v>2</v>
      </c>
      <c r="D7" s="41" t="s">
        <v>97</v>
      </c>
      <c r="E7" s="41" t="s">
        <v>80</v>
      </c>
      <c r="F7" s="41" t="s">
        <v>81</v>
      </c>
      <c r="G7" s="41" t="s">
        <v>160</v>
      </c>
      <c r="H7" s="41" t="s">
        <v>13</v>
      </c>
      <c r="I7" s="41" t="s">
        <v>16</v>
      </c>
      <c r="J7" s="41" t="s">
        <v>17</v>
      </c>
      <c r="K7" s="41"/>
      <c r="L7" s="41" t="s">
        <v>258</v>
      </c>
      <c r="M7" s="41"/>
      <c r="N7" s="41" t="s">
        <v>101</v>
      </c>
      <c r="O7" s="41" t="s">
        <v>117</v>
      </c>
      <c r="P7" s="41" t="s">
        <v>118</v>
      </c>
      <c r="Q7" s="39" t="s">
        <v>119</v>
      </c>
      <c r="R7" s="39" t="s">
        <v>120</v>
      </c>
    </row>
    <row r="8" spans="1:19" x14ac:dyDescent="0.25">
      <c r="A8" s="39">
        <v>1385</v>
      </c>
      <c r="B8" s="40">
        <v>16</v>
      </c>
      <c r="C8" s="41" t="s">
        <v>2</v>
      </c>
      <c r="D8" s="41" t="s">
        <v>97</v>
      </c>
      <c r="E8" s="41" t="s">
        <v>121</v>
      </c>
      <c r="F8" s="41" t="s">
        <v>122</v>
      </c>
      <c r="G8" s="41" t="s">
        <v>161</v>
      </c>
      <c r="H8" s="41" t="s">
        <v>13</v>
      </c>
      <c r="I8" s="41" t="s">
        <v>108</v>
      </c>
      <c r="J8" s="41" t="s">
        <v>19</v>
      </c>
      <c r="K8" s="41"/>
      <c r="L8" s="41" t="s">
        <v>259</v>
      </c>
      <c r="M8" s="41"/>
      <c r="N8" s="41" t="s">
        <v>106</v>
      </c>
      <c r="O8" s="41" t="s">
        <v>123</v>
      </c>
      <c r="P8" s="41" t="s">
        <v>124</v>
      </c>
      <c r="Q8" s="39" t="s">
        <v>125</v>
      </c>
      <c r="R8" s="39" t="s">
        <v>126</v>
      </c>
    </row>
    <row r="9" spans="1:19" x14ac:dyDescent="0.25">
      <c r="A9" s="39">
        <v>1386</v>
      </c>
      <c r="B9" s="40">
        <v>16</v>
      </c>
      <c r="C9" s="41" t="s">
        <v>2</v>
      </c>
      <c r="D9" s="41" t="s">
        <v>97</v>
      </c>
      <c r="E9" s="41" t="s">
        <v>260</v>
      </c>
      <c r="F9" s="41" t="s">
        <v>261</v>
      </c>
      <c r="G9" s="41" t="s">
        <v>262</v>
      </c>
      <c r="H9" s="41" t="s">
        <v>13</v>
      </c>
      <c r="I9" s="41" t="s">
        <v>263</v>
      </c>
      <c r="J9" s="41" t="s">
        <v>177</v>
      </c>
      <c r="K9" s="41"/>
      <c r="L9" s="41" t="s">
        <v>232</v>
      </c>
      <c r="M9" s="41"/>
      <c r="N9" s="41" t="s">
        <v>264</v>
      </c>
      <c r="O9" s="41" t="s">
        <v>265</v>
      </c>
      <c r="P9" s="41"/>
      <c r="Q9" s="39" t="s">
        <v>266</v>
      </c>
      <c r="R9" s="39" t="s">
        <v>267</v>
      </c>
    </row>
    <row r="10" spans="1:19" x14ac:dyDescent="0.25">
      <c r="A10" s="39">
        <v>1397</v>
      </c>
      <c r="B10" s="40">
        <v>16</v>
      </c>
      <c r="C10" s="41" t="s">
        <v>2</v>
      </c>
      <c r="D10" s="41" t="s">
        <v>97</v>
      </c>
      <c r="E10" s="41" t="s">
        <v>163</v>
      </c>
      <c r="F10" s="41" t="s">
        <v>164</v>
      </c>
      <c r="G10" s="41" t="s">
        <v>165</v>
      </c>
      <c r="H10" s="41" t="s">
        <v>13</v>
      </c>
      <c r="I10" s="41" t="s">
        <v>166</v>
      </c>
      <c r="J10" s="41" t="s">
        <v>15</v>
      </c>
      <c r="K10" s="41"/>
      <c r="L10" s="41" t="s">
        <v>268</v>
      </c>
      <c r="M10" s="41"/>
      <c r="N10" s="41" t="s">
        <v>167</v>
      </c>
      <c r="O10" s="41" t="s">
        <v>168</v>
      </c>
      <c r="P10" s="41" t="s">
        <v>169</v>
      </c>
      <c r="Q10" s="39" t="s">
        <v>166</v>
      </c>
      <c r="R10" s="39" t="s">
        <v>105</v>
      </c>
    </row>
    <row r="11" spans="1:19" x14ac:dyDescent="0.25">
      <c r="A11" s="39">
        <v>1435</v>
      </c>
      <c r="B11" s="40">
        <v>17</v>
      </c>
      <c r="C11" s="41" t="s">
        <v>2</v>
      </c>
      <c r="D11" s="41" t="s">
        <v>97</v>
      </c>
      <c r="E11" s="41" t="s">
        <v>82</v>
      </c>
      <c r="F11" s="41" t="s">
        <v>83</v>
      </c>
      <c r="G11" s="41" t="s">
        <v>170</v>
      </c>
      <c r="H11" s="41" t="s">
        <v>13</v>
      </c>
      <c r="I11" s="41" t="s">
        <v>84</v>
      </c>
      <c r="J11" s="41" t="s">
        <v>15</v>
      </c>
      <c r="K11" s="41"/>
      <c r="L11" s="41" t="s">
        <v>269</v>
      </c>
      <c r="M11" s="41"/>
      <c r="N11" s="41" t="s">
        <v>114</v>
      </c>
      <c r="O11" s="41" t="s">
        <v>115</v>
      </c>
      <c r="P11" s="41" t="s">
        <v>171</v>
      </c>
      <c r="Q11" s="39" t="s">
        <v>20</v>
      </c>
      <c r="R11" s="39" t="s">
        <v>116</v>
      </c>
    </row>
    <row r="12" spans="1:19" x14ac:dyDescent="0.25">
      <c r="A12" s="39">
        <v>1439</v>
      </c>
      <c r="B12" s="40">
        <v>17</v>
      </c>
      <c r="C12" s="41" t="s">
        <v>2</v>
      </c>
      <c r="D12" s="41" t="s">
        <v>97</v>
      </c>
      <c r="E12" s="41" t="s">
        <v>22</v>
      </c>
      <c r="F12" s="41" t="s">
        <v>76</v>
      </c>
      <c r="G12" s="41" t="s">
        <v>172</v>
      </c>
      <c r="H12" s="41" t="s">
        <v>13</v>
      </c>
      <c r="I12" s="41" t="s">
        <v>14</v>
      </c>
      <c r="J12" s="41" t="s">
        <v>15</v>
      </c>
      <c r="K12" s="41"/>
      <c r="L12" s="41" t="s">
        <v>173</v>
      </c>
      <c r="M12" s="41" t="s">
        <v>89</v>
      </c>
      <c r="N12" s="41" t="s">
        <v>127</v>
      </c>
      <c r="O12" s="41" t="s">
        <v>128</v>
      </c>
      <c r="P12" s="41" t="s">
        <v>98</v>
      </c>
      <c r="Q12" s="39" t="s">
        <v>99</v>
      </c>
      <c r="R12" s="39" t="s">
        <v>100</v>
      </c>
    </row>
    <row r="13" spans="1:19" x14ac:dyDescent="0.25">
      <c r="A13" s="39">
        <v>1445</v>
      </c>
      <c r="B13" s="40">
        <v>17</v>
      </c>
      <c r="C13" s="41" t="s">
        <v>2</v>
      </c>
      <c r="D13" s="41" t="s">
        <v>97</v>
      </c>
      <c r="E13" s="41" t="s">
        <v>174</v>
      </c>
      <c r="F13" s="41" t="s">
        <v>175</v>
      </c>
      <c r="G13" s="41" t="s">
        <v>170</v>
      </c>
      <c r="H13" s="41" t="s">
        <v>13</v>
      </c>
      <c r="I13" s="41" t="s">
        <v>176</v>
      </c>
      <c r="J13" s="41" t="s">
        <v>177</v>
      </c>
      <c r="K13" s="41"/>
      <c r="L13" s="41" t="s">
        <v>270</v>
      </c>
      <c r="M13" s="41"/>
      <c r="N13" s="41" t="s">
        <v>114</v>
      </c>
      <c r="O13" s="41" t="s">
        <v>115</v>
      </c>
      <c r="P13" s="41" t="s">
        <v>171</v>
      </c>
      <c r="Q13" s="39" t="s">
        <v>20</v>
      </c>
      <c r="R13" s="39" t="s">
        <v>116</v>
      </c>
    </row>
    <row r="14" spans="1:19" x14ac:dyDescent="0.25">
      <c r="A14" s="39">
        <v>1447</v>
      </c>
      <c r="B14" s="40">
        <v>17</v>
      </c>
      <c r="C14" s="41" t="s">
        <v>2</v>
      </c>
      <c r="D14" s="41" t="s">
        <v>97</v>
      </c>
      <c r="E14" s="41" t="s">
        <v>271</v>
      </c>
      <c r="F14" s="41" t="s">
        <v>272</v>
      </c>
      <c r="G14" s="41" t="s">
        <v>273</v>
      </c>
      <c r="H14" s="41" t="s">
        <v>13</v>
      </c>
      <c r="I14" s="41" t="s">
        <v>239</v>
      </c>
      <c r="J14" s="41" t="s">
        <v>15</v>
      </c>
      <c r="K14" s="41"/>
      <c r="L14" s="41" t="s">
        <v>274</v>
      </c>
      <c r="M14" s="41"/>
      <c r="N14" s="41" t="s">
        <v>275</v>
      </c>
      <c r="O14" s="41" t="s">
        <v>276</v>
      </c>
      <c r="P14" s="41" t="s">
        <v>277</v>
      </c>
      <c r="Q14" s="39" t="s">
        <v>278</v>
      </c>
      <c r="R14" s="39" t="s">
        <v>279</v>
      </c>
    </row>
    <row r="15" spans="1:19" x14ac:dyDescent="0.25">
      <c r="A15" s="39">
        <v>1458</v>
      </c>
      <c r="B15" s="40">
        <v>18</v>
      </c>
      <c r="C15" s="41" t="s">
        <v>2</v>
      </c>
      <c r="D15" s="41" t="s">
        <v>97</v>
      </c>
      <c r="E15" s="41" t="s">
        <v>280</v>
      </c>
      <c r="F15" s="41" t="s">
        <v>281</v>
      </c>
      <c r="G15" s="41" t="s">
        <v>178</v>
      </c>
      <c r="H15" s="41" t="s">
        <v>13</v>
      </c>
      <c r="I15" s="41" t="s">
        <v>282</v>
      </c>
      <c r="J15" s="41" t="s">
        <v>177</v>
      </c>
      <c r="K15" s="41"/>
      <c r="L15" s="41" t="s">
        <v>283</v>
      </c>
      <c r="M15" s="41"/>
      <c r="N15" s="41" t="s">
        <v>80</v>
      </c>
      <c r="O15" s="41" t="s">
        <v>131</v>
      </c>
      <c r="P15" s="41" t="s">
        <v>132</v>
      </c>
      <c r="Q15" s="39" t="s">
        <v>133</v>
      </c>
      <c r="R15" s="39" t="s">
        <v>100</v>
      </c>
    </row>
    <row r="16" spans="1:19" x14ac:dyDescent="0.25">
      <c r="A16" s="39">
        <v>1468</v>
      </c>
      <c r="B16" s="40">
        <v>18</v>
      </c>
      <c r="C16" s="41" t="s">
        <v>2</v>
      </c>
      <c r="D16" s="41" t="s">
        <v>97</v>
      </c>
      <c r="E16" s="41" t="s">
        <v>284</v>
      </c>
      <c r="F16" s="41" t="s">
        <v>285</v>
      </c>
      <c r="G16" s="41" t="s">
        <v>181</v>
      </c>
      <c r="H16" s="41" t="s">
        <v>13</v>
      </c>
      <c r="I16" s="41" t="s">
        <v>286</v>
      </c>
      <c r="J16" s="41" t="s">
        <v>19</v>
      </c>
      <c r="K16" s="41"/>
      <c r="L16" s="41" t="s">
        <v>162</v>
      </c>
      <c r="M16" s="41"/>
      <c r="N16" s="41" t="s">
        <v>184</v>
      </c>
      <c r="O16" s="41" t="s">
        <v>141</v>
      </c>
      <c r="P16" s="41" t="s">
        <v>111</v>
      </c>
      <c r="Q16" s="39" t="s">
        <v>112</v>
      </c>
      <c r="R16" s="39" t="s">
        <v>142</v>
      </c>
    </row>
    <row r="17" spans="1:18" x14ac:dyDescent="0.25">
      <c r="A17" s="39">
        <v>1469</v>
      </c>
      <c r="B17" s="40">
        <v>18</v>
      </c>
      <c r="C17" s="41" t="s">
        <v>2</v>
      </c>
      <c r="D17" s="41" t="s">
        <v>97</v>
      </c>
      <c r="E17" s="41" t="s">
        <v>129</v>
      </c>
      <c r="F17" s="41" t="s">
        <v>130</v>
      </c>
      <c r="G17" s="41" t="s">
        <v>178</v>
      </c>
      <c r="H17" s="41" t="s">
        <v>13</v>
      </c>
      <c r="I17" s="41" t="s">
        <v>108</v>
      </c>
      <c r="J17" s="41" t="s">
        <v>19</v>
      </c>
      <c r="K17" s="41"/>
      <c r="L17" s="41" t="s">
        <v>287</v>
      </c>
      <c r="M17" s="41"/>
      <c r="N17" s="41" t="s">
        <v>80</v>
      </c>
      <c r="O17" s="41" t="s">
        <v>131</v>
      </c>
      <c r="P17" s="41" t="s">
        <v>132</v>
      </c>
      <c r="Q17" s="39" t="s">
        <v>133</v>
      </c>
      <c r="R17" s="39" t="s">
        <v>100</v>
      </c>
    </row>
    <row r="18" spans="1:18" x14ac:dyDescent="0.25">
      <c r="A18" s="39">
        <v>1480</v>
      </c>
      <c r="B18" s="40">
        <v>18</v>
      </c>
      <c r="C18" s="41" t="s">
        <v>2</v>
      </c>
      <c r="D18" s="41" t="s">
        <v>97</v>
      </c>
      <c r="E18" s="41" t="s">
        <v>288</v>
      </c>
      <c r="F18" s="41" t="s">
        <v>96</v>
      </c>
      <c r="G18" s="41" t="s">
        <v>289</v>
      </c>
      <c r="H18" s="41" t="s">
        <v>13</v>
      </c>
      <c r="I18" s="41" t="s">
        <v>290</v>
      </c>
      <c r="J18" s="41" t="s">
        <v>19</v>
      </c>
      <c r="K18" s="41"/>
      <c r="L18" s="41" t="s">
        <v>291</v>
      </c>
      <c r="M18" s="41" t="s">
        <v>292</v>
      </c>
      <c r="N18" s="41" t="s">
        <v>293</v>
      </c>
      <c r="O18" s="41" t="s">
        <v>294</v>
      </c>
      <c r="P18" s="41" t="s">
        <v>295</v>
      </c>
      <c r="Q18" s="39" t="s">
        <v>296</v>
      </c>
      <c r="R18" s="39" t="s">
        <v>297</v>
      </c>
    </row>
    <row r="19" spans="1:18" x14ac:dyDescent="0.25">
      <c r="A19" s="39">
        <v>1483</v>
      </c>
      <c r="B19" s="40">
        <v>18</v>
      </c>
      <c r="C19" s="41" t="s">
        <v>2</v>
      </c>
      <c r="D19" s="41" t="s">
        <v>97</v>
      </c>
      <c r="E19" s="41" t="s">
        <v>179</v>
      </c>
      <c r="F19" s="41" t="s">
        <v>180</v>
      </c>
      <c r="G19" s="41" t="s">
        <v>181</v>
      </c>
      <c r="H19" s="41" t="s">
        <v>13</v>
      </c>
      <c r="I19" s="41" t="s">
        <v>182</v>
      </c>
      <c r="J19" s="41" t="s">
        <v>19</v>
      </c>
      <c r="K19" s="41"/>
      <c r="L19" s="41" t="s">
        <v>232</v>
      </c>
      <c r="M19" s="41"/>
      <c r="N19" s="41" t="s">
        <v>184</v>
      </c>
      <c r="O19" s="41" t="s">
        <v>141</v>
      </c>
      <c r="P19" s="41" t="s">
        <v>111</v>
      </c>
      <c r="Q19" s="39" t="s">
        <v>112</v>
      </c>
      <c r="R19" s="39" t="s">
        <v>142</v>
      </c>
    </row>
    <row r="20" spans="1:18" x14ac:dyDescent="0.25">
      <c r="A20" s="39">
        <v>1494</v>
      </c>
      <c r="B20" s="40">
        <v>19</v>
      </c>
      <c r="C20" s="41" t="s">
        <v>2</v>
      </c>
      <c r="D20" s="41" t="s">
        <v>97</v>
      </c>
      <c r="E20" s="41" t="s">
        <v>85</v>
      </c>
      <c r="F20" s="41" t="s">
        <v>86</v>
      </c>
      <c r="G20" s="41" t="s">
        <v>185</v>
      </c>
      <c r="H20" s="41" t="s">
        <v>13</v>
      </c>
      <c r="I20" s="41" t="s">
        <v>84</v>
      </c>
      <c r="J20" s="41" t="s">
        <v>15</v>
      </c>
      <c r="K20" s="41"/>
      <c r="L20" s="41" t="s">
        <v>298</v>
      </c>
      <c r="M20" s="41"/>
      <c r="N20" s="41" t="s">
        <v>134</v>
      </c>
      <c r="O20" s="41" t="s">
        <v>135</v>
      </c>
      <c r="P20" s="41" t="s">
        <v>136</v>
      </c>
      <c r="Q20" s="39" t="s">
        <v>137</v>
      </c>
      <c r="R20" s="39" t="s">
        <v>138</v>
      </c>
    </row>
    <row r="21" spans="1:18" x14ac:dyDescent="0.25">
      <c r="A21" s="39">
        <v>1506</v>
      </c>
      <c r="B21" s="40">
        <v>19</v>
      </c>
      <c r="C21" s="41" t="s">
        <v>2</v>
      </c>
      <c r="D21" s="41" t="s">
        <v>97</v>
      </c>
      <c r="E21" s="41" t="s">
        <v>75</v>
      </c>
      <c r="F21" s="41" t="s">
        <v>77</v>
      </c>
      <c r="G21" s="41" t="s">
        <v>186</v>
      </c>
      <c r="H21" s="41" t="s">
        <v>13</v>
      </c>
      <c r="I21" s="41" t="s">
        <v>16</v>
      </c>
      <c r="J21" s="41" t="s">
        <v>17</v>
      </c>
      <c r="K21" s="41"/>
      <c r="L21" s="41" t="s">
        <v>183</v>
      </c>
      <c r="M21" s="41" t="s">
        <v>90</v>
      </c>
      <c r="N21" s="41" t="s">
        <v>140</v>
      </c>
      <c r="O21" s="41" t="s">
        <v>123</v>
      </c>
      <c r="P21" s="41" t="s">
        <v>124</v>
      </c>
      <c r="Q21" s="39" t="s">
        <v>125</v>
      </c>
      <c r="R21" s="39" t="s">
        <v>126</v>
      </c>
    </row>
    <row r="22" spans="1:18" x14ac:dyDescent="0.25">
      <c r="A22" s="39">
        <v>1511</v>
      </c>
      <c r="B22" s="40">
        <v>19</v>
      </c>
      <c r="C22" s="41" t="s">
        <v>2</v>
      </c>
      <c r="D22" s="41" t="s">
        <v>97</v>
      </c>
      <c r="E22" s="41" t="s">
        <v>187</v>
      </c>
      <c r="F22" s="41" t="s">
        <v>188</v>
      </c>
      <c r="G22" s="41" t="s">
        <v>189</v>
      </c>
      <c r="H22" s="41" t="s">
        <v>13</v>
      </c>
      <c r="I22" s="41" t="s">
        <v>176</v>
      </c>
      <c r="J22" s="41" t="s">
        <v>177</v>
      </c>
      <c r="K22" s="41"/>
      <c r="L22" s="41" t="s">
        <v>299</v>
      </c>
      <c r="M22" s="41"/>
      <c r="N22" s="41" t="s">
        <v>139</v>
      </c>
      <c r="O22" s="41" t="s">
        <v>115</v>
      </c>
      <c r="P22" s="41" t="s">
        <v>171</v>
      </c>
      <c r="Q22" s="39" t="s">
        <v>20</v>
      </c>
      <c r="R22" s="39" t="s">
        <v>116</v>
      </c>
    </row>
    <row r="23" spans="1:18" x14ac:dyDescent="0.25">
      <c r="A23" s="39">
        <v>1529</v>
      </c>
      <c r="B23" s="40">
        <v>21</v>
      </c>
      <c r="C23" s="41" t="s">
        <v>2</v>
      </c>
      <c r="D23" s="41" t="s">
        <v>97</v>
      </c>
      <c r="E23" s="41" t="s">
        <v>300</v>
      </c>
      <c r="F23" s="41" t="s">
        <v>301</v>
      </c>
      <c r="G23" s="41" t="s">
        <v>302</v>
      </c>
      <c r="H23" s="41" t="s">
        <v>13</v>
      </c>
      <c r="I23" s="41" t="s">
        <v>303</v>
      </c>
      <c r="J23" s="41" t="s">
        <v>304</v>
      </c>
      <c r="K23" s="41"/>
      <c r="L23" s="41" t="s">
        <v>305</v>
      </c>
      <c r="M23" s="41"/>
      <c r="N23" s="41" t="s">
        <v>306</v>
      </c>
      <c r="O23" s="41" t="s">
        <v>307</v>
      </c>
      <c r="P23" s="41" t="s">
        <v>308</v>
      </c>
      <c r="Q23" s="39" t="s">
        <v>309</v>
      </c>
      <c r="R23" s="39" t="s">
        <v>310</v>
      </c>
    </row>
    <row r="24" spans="1:18" x14ac:dyDescent="0.25">
      <c r="A24" s="39">
        <v>1532</v>
      </c>
      <c r="B24" s="40">
        <v>21</v>
      </c>
      <c r="C24" s="41" t="s">
        <v>2</v>
      </c>
      <c r="D24" s="41" t="s">
        <v>97</v>
      </c>
      <c r="E24" s="41" t="s">
        <v>311</v>
      </c>
      <c r="F24" s="41" t="s">
        <v>312</v>
      </c>
      <c r="G24" s="41" t="s">
        <v>313</v>
      </c>
      <c r="H24" s="41" t="s">
        <v>13</v>
      </c>
      <c r="I24" s="41" t="s">
        <v>282</v>
      </c>
      <c r="J24" s="41" t="s">
        <v>177</v>
      </c>
      <c r="K24" s="41"/>
      <c r="L24" s="41" t="s">
        <v>314</v>
      </c>
      <c r="M24" s="41" t="s">
        <v>315</v>
      </c>
      <c r="N24" s="41" t="s">
        <v>316</v>
      </c>
      <c r="O24" s="41" t="s">
        <v>317</v>
      </c>
      <c r="P24" s="41" t="s">
        <v>318</v>
      </c>
      <c r="Q24" s="39" t="s">
        <v>319</v>
      </c>
      <c r="R24" s="39" t="s">
        <v>320</v>
      </c>
    </row>
    <row r="25" spans="1:18" x14ac:dyDescent="0.25">
      <c r="A25" s="39">
        <v>1540</v>
      </c>
      <c r="B25" s="40">
        <v>21</v>
      </c>
      <c r="C25" s="41" t="s">
        <v>2</v>
      </c>
      <c r="D25" s="41" t="s">
        <v>97</v>
      </c>
      <c r="E25" s="41" t="s">
        <v>321</v>
      </c>
      <c r="F25" s="41" t="s">
        <v>322</v>
      </c>
      <c r="G25" s="41" t="s">
        <v>323</v>
      </c>
      <c r="H25" s="41" t="s">
        <v>13</v>
      </c>
      <c r="I25" s="41" t="s">
        <v>324</v>
      </c>
      <c r="J25" s="41" t="s">
        <v>21</v>
      </c>
      <c r="K25" s="41"/>
      <c r="L25" s="41" t="s">
        <v>325</v>
      </c>
      <c r="M25" s="41" t="s">
        <v>326</v>
      </c>
      <c r="N25" s="41" t="s">
        <v>327</v>
      </c>
      <c r="O25" s="41" t="s">
        <v>141</v>
      </c>
      <c r="P25" s="41" t="s">
        <v>111</v>
      </c>
      <c r="Q25" s="39" t="s">
        <v>328</v>
      </c>
      <c r="R25" s="39" t="s">
        <v>142</v>
      </c>
    </row>
    <row r="26" spans="1:18" x14ac:dyDescent="0.25">
      <c r="A26" s="39">
        <v>1542</v>
      </c>
      <c r="B26" s="40">
        <v>21</v>
      </c>
      <c r="C26" s="41" t="s">
        <v>2</v>
      </c>
      <c r="D26" s="41" t="s">
        <v>97</v>
      </c>
      <c r="E26" s="41" t="s">
        <v>190</v>
      </c>
      <c r="F26" s="41" t="s">
        <v>191</v>
      </c>
      <c r="G26" s="41" t="s">
        <v>192</v>
      </c>
      <c r="H26" s="41" t="s">
        <v>13</v>
      </c>
      <c r="I26" s="41" t="s">
        <v>182</v>
      </c>
      <c r="J26" s="41" t="s">
        <v>19</v>
      </c>
      <c r="K26" s="41"/>
      <c r="L26" s="41" t="s">
        <v>329</v>
      </c>
      <c r="M26" s="41"/>
      <c r="N26" s="41" t="s">
        <v>143</v>
      </c>
      <c r="O26" s="41" t="s">
        <v>144</v>
      </c>
      <c r="P26" s="41" t="s">
        <v>171</v>
      </c>
      <c r="Q26" s="39" t="s">
        <v>20</v>
      </c>
      <c r="R26" s="39" t="s">
        <v>116</v>
      </c>
    </row>
    <row r="27" spans="1:18" x14ac:dyDescent="0.25">
      <c r="A27" s="39">
        <v>1553</v>
      </c>
      <c r="B27" s="40">
        <v>21</v>
      </c>
      <c r="C27" s="41" t="s">
        <v>2</v>
      </c>
      <c r="D27" s="41" t="s">
        <v>97</v>
      </c>
      <c r="E27" s="41" t="s">
        <v>193</v>
      </c>
      <c r="F27" s="41" t="s">
        <v>194</v>
      </c>
      <c r="G27" s="41" t="s">
        <v>195</v>
      </c>
      <c r="H27" s="41" t="s">
        <v>13</v>
      </c>
      <c r="I27" s="41" t="s">
        <v>14</v>
      </c>
      <c r="J27" s="41" t="s">
        <v>15</v>
      </c>
      <c r="K27" s="41"/>
      <c r="L27" s="41" t="s">
        <v>330</v>
      </c>
      <c r="M27" s="41" t="s">
        <v>196</v>
      </c>
      <c r="N27" s="41" t="s">
        <v>197</v>
      </c>
      <c r="O27" s="41" t="s">
        <v>198</v>
      </c>
      <c r="P27" s="41" t="s">
        <v>118</v>
      </c>
      <c r="Q27" s="39" t="s">
        <v>119</v>
      </c>
      <c r="R27" s="39" t="s">
        <v>120</v>
      </c>
    </row>
    <row r="28" spans="1:18" x14ac:dyDescent="0.25">
      <c r="A28" s="39">
        <v>1554</v>
      </c>
      <c r="B28" s="40">
        <v>21</v>
      </c>
      <c r="C28" s="41" t="s">
        <v>2</v>
      </c>
      <c r="D28" s="41" t="s">
        <v>97</v>
      </c>
      <c r="E28" s="41" t="s">
        <v>331</v>
      </c>
      <c r="F28" s="41" t="s">
        <v>332</v>
      </c>
      <c r="G28" s="41" t="s">
        <v>333</v>
      </c>
      <c r="H28" s="41" t="s">
        <v>13</v>
      </c>
      <c r="I28" s="41" t="s">
        <v>334</v>
      </c>
      <c r="J28" s="41" t="s">
        <v>15</v>
      </c>
      <c r="K28" s="41"/>
      <c r="L28" s="41" t="s">
        <v>335</v>
      </c>
      <c r="M28" s="41" t="s">
        <v>336</v>
      </c>
      <c r="N28" s="41" t="s">
        <v>337</v>
      </c>
      <c r="O28" s="41" t="s">
        <v>338</v>
      </c>
      <c r="P28" s="41" t="s">
        <v>339</v>
      </c>
      <c r="Q28" s="39" t="s">
        <v>340</v>
      </c>
      <c r="R28" s="39" t="s">
        <v>341</v>
      </c>
    </row>
    <row r="29" spans="1:18" x14ac:dyDescent="0.25">
      <c r="A29" s="39">
        <v>11241</v>
      </c>
      <c r="B29" s="40">
        <v>22</v>
      </c>
      <c r="C29" s="41" t="s">
        <v>2</v>
      </c>
      <c r="D29" s="41" t="s">
        <v>97</v>
      </c>
      <c r="E29" s="41" t="s">
        <v>342</v>
      </c>
      <c r="F29" s="41" t="s">
        <v>343</v>
      </c>
      <c r="G29" s="41" t="s">
        <v>344</v>
      </c>
      <c r="H29" s="41" t="s">
        <v>13</v>
      </c>
      <c r="I29" s="41" t="s">
        <v>345</v>
      </c>
      <c r="J29" s="41" t="s">
        <v>304</v>
      </c>
      <c r="K29" s="41"/>
      <c r="L29" s="41" t="s">
        <v>346</v>
      </c>
      <c r="M29" s="135">
        <v>43998</v>
      </c>
      <c r="N29" s="41" t="s">
        <v>347</v>
      </c>
      <c r="O29" s="41" t="s">
        <v>348</v>
      </c>
      <c r="P29" s="41" t="s">
        <v>349</v>
      </c>
      <c r="Q29" s="39" t="s">
        <v>350</v>
      </c>
      <c r="R29" s="39" t="s">
        <v>310</v>
      </c>
    </row>
    <row r="30" spans="1:18" x14ac:dyDescent="0.25">
      <c r="A30" s="39">
        <v>12278</v>
      </c>
      <c r="C30" s="41"/>
      <c r="D30" s="41" t="s">
        <v>97</v>
      </c>
      <c r="E30" s="41" t="s">
        <v>199</v>
      </c>
      <c r="F30" s="41" t="s">
        <v>200</v>
      </c>
      <c r="G30" s="41" t="s">
        <v>201</v>
      </c>
      <c r="H30" s="41" t="s">
        <v>13</v>
      </c>
      <c r="I30" s="41" t="s">
        <v>137</v>
      </c>
      <c r="J30" s="41" t="s">
        <v>21</v>
      </c>
      <c r="K30" s="41"/>
      <c r="L30" s="41" t="s">
        <v>314</v>
      </c>
      <c r="M30" s="41"/>
      <c r="N30" s="41" t="s">
        <v>114</v>
      </c>
      <c r="O30" s="41" t="s">
        <v>202</v>
      </c>
      <c r="P30" s="41" t="s">
        <v>136</v>
      </c>
      <c r="Q30" s="39" t="s">
        <v>137</v>
      </c>
      <c r="R30" s="39" t="s">
        <v>138</v>
      </c>
    </row>
    <row r="31" spans="1:18" x14ac:dyDescent="0.25">
      <c r="A31" s="39">
        <v>13322</v>
      </c>
      <c r="B31" s="40">
        <v>22</v>
      </c>
      <c r="C31" s="41" t="s">
        <v>2</v>
      </c>
      <c r="D31" s="41" t="s">
        <v>97</v>
      </c>
      <c r="E31" s="41" t="s">
        <v>203</v>
      </c>
      <c r="F31" s="41" t="s">
        <v>204</v>
      </c>
      <c r="G31" s="41" t="s">
        <v>205</v>
      </c>
      <c r="H31" s="41" t="s">
        <v>13</v>
      </c>
      <c r="I31" s="41" t="s">
        <v>84</v>
      </c>
      <c r="J31" s="41" t="s">
        <v>15</v>
      </c>
      <c r="K31" s="41"/>
      <c r="L31" s="41" t="s">
        <v>351</v>
      </c>
      <c r="M31" s="41"/>
      <c r="N31" s="41" t="s">
        <v>206</v>
      </c>
      <c r="O31" s="41" t="s">
        <v>202</v>
      </c>
      <c r="P31" s="41" t="s">
        <v>136</v>
      </c>
      <c r="Q31" s="39" t="s">
        <v>137</v>
      </c>
      <c r="R31" s="39" t="s">
        <v>138</v>
      </c>
    </row>
    <row r="32" spans="1:18" x14ac:dyDescent="0.25">
      <c r="A32" s="39">
        <v>14270</v>
      </c>
      <c r="B32" s="40">
        <v>22</v>
      </c>
      <c r="C32" s="41" t="s">
        <v>2</v>
      </c>
      <c r="D32" s="41" t="s">
        <v>97</v>
      </c>
      <c r="E32" s="41" t="s">
        <v>352</v>
      </c>
      <c r="F32" s="41" t="s">
        <v>353</v>
      </c>
      <c r="G32" s="41" t="s">
        <v>323</v>
      </c>
      <c r="H32" s="41" t="s">
        <v>13</v>
      </c>
      <c r="I32" s="41" t="s">
        <v>354</v>
      </c>
      <c r="J32" s="41" t="s">
        <v>19</v>
      </c>
      <c r="K32" s="41"/>
      <c r="L32" s="41" t="s">
        <v>274</v>
      </c>
      <c r="M32" s="41"/>
      <c r="N32" s="41" t="s">
        <v>327</v>
      </c>
      <c r="O32" s="41" t="s">
        <v>141</v>
      </c>
      <c r="P32" s="41" t="s">
        <v>111</v>
      </c>
      <c r="Q32" s="39" t="s">
        <v>328</v>
      </c>
      <c r="R32" s="39" t="s">
        <v>142</v>
      </c>
    </row>
  </sheetData>
  <sortState xmlns:xlrd2="http://schemas.microsoft.com/office/spreadsheetml/2017/richdata2" ref="A2:L19">
    <sortCondition ref="A1"/>
  </sortState>
  <printOptions horizontalCentered="1" gridLines="1"/>
  <pageMargins left="0.39370078740157483" right="0.39370078740157483" top="1.3779527559055118" bottom="0.39370078740157483" header="0.51181102362204722" footer="0.51181102362204722"/>
  <pageSetup paperSize="9" scale="80" orientation="portrait" horizontalDpi="300" verticalDpi="300" r:id="rId1"/>
  <headerFooter alignWithMargins="0">
    <oddHeader>&amp;LWHIPPET RACE
50-ÅRSJUBILEUM&amp;CNORRKÖPING&amp;R&amp;F.&amp;A
2022-07-02/03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zoomScaleNormal="100" workbookViewId="0"/>
  </sheetViews>
  <sheetFormatPr defaultColWidth="9.109375" defaultRowHeight="13.2" x14ac:dyDescent="0.25"/>
  <cols>
    <col min="1" max="1" width="6" style="125" bestFit="1" customWidth="1"/>
    <col min="2" max="2" width="35" style="125" customWidth="1"/>
    <col min="3" max="3" width="4.5546875" style="125" bestFit="1" customWidth="1"/>
    <col min="4" max="4" width="5" style="125" bestFit="1" customWidth="1"/>
    <col min="5" max="5" width="44.44140625" style="125" customWidth="1"/>
    <col min="6" max="7" width="9.109375" style="126"/>
    <col min="8" max="16384" width="9.109375" style="125"/>
  </cols>
  <sheetData>
    <row r="1" spans="1:7" x14ac:dyDescent="0.25">
      <c r="A1" s="131" t="s">
        <v>0</v>
      </c>
      <c r="B1" s="131" t="s">
        <v>4</v>
      </c>
      <c r="C1" s="131" t="s">
        <v>7</v>
      </c>
      <c r="D1" s="131" t="s">
        <v>9</v>
      </c>
      <c r="E1" s="131" t="s">
        <v>94</v>
      </c>
      <c r="F1" s="134" t="s">
        <v>23</v>
      </c>
      <c r="G1" s="134" t="s">
        <v>24</v>
      </c>
    </row>
    <row r="2" spans="1:7" ht="33.6" x14ac:dyDescent="0.25">
      <c r="A2" s="132">
        <v>1445</v>
      </c>
      <c r="B2" s="133" t="s">
        <v>216</v>
      </c>
      <c r="C2" s="132" t="s">
        <v>13</v>
      </c>
      <c r="D2" s="132" t="s">
        <v>177</v>
      </c>
      <c r="E2" s="133" t="s">
        <v>147</v>
      </c>
      <c r="F2" s="126" t="s">
        <v>430</v>
      </c>
      <c r="G2" s="126" t="s">
        <v>428</v>
      </c>
    </row>
    <row r="3" spans="1:7" ht="33.6" x14ac:dyDescent="0.25">
      <c r="A3" s="132">
        <v>1511</v>
      </c>
      <c r="B3" s="133" t="s">
        <v>221</v>
      </c>
      <c r="C3" s="132" t="s">
        <v>13</v>
      </c>
      <c r="D3" s="132" t="s">
        <v>177</v>
      </c>
      <c r="E3" s="133" t="s">
        <v>153</v>
      </c>
      <c r="F3" s="126" t="s">
        <v>421</v>
      </c>
      <c r="G3" s="126" t="s">
        <v>422</v>
      </c>
    </row>
    <row r="4" spans="1:7" ht="33.6" x14ac:dyDescent="0.25">
      <c r="A4" s="132">
        <v>1386</v>
      </c>
      <c r="B4" s="133" t="s">
        <v>359</v>
      </c>
      <c r="C4" s="132" t="s">
        <v>13</v>
      </c>
      <c r="D4" s="132" t="s">
        <v>177</v>
      </c>
      <c r="E4" s="133" t="s">
        <v>360</v>
      </c>
      <c r="F4" s="126" t="s">
        <v>432</v>
      </c>
      <c r="G4" s="126" t="s">
        <v>415</v>
      </c>
    </row>
    <row r="5" spans="1:7" ht="33.6" x14ac:dyDescent="0.25">
      <c r="A5" s="132">
        <v>1458</v>
      </c>
      <c r="B5" s="133" t="s">
        <v>363</v>
      </c>
      <c r="C5" s="132" t="s">
        <v>13</v>
      </c>
      <c r="D5" s="132" t="s">
        <v>177</v>
      </c>
      <c r="E5" s="133" t="s">
        <v>151</v>
      </c>
      <c r="F5" s="126" t="s">
        <v>419</v>
      </c>
      <c r="G5" s="126" t="s">
        <v>420</v>
      </c>
    </row>
    <row r="6" spans="1:7" ht="33.6" x14ac:dyDescent="0.25">
      <c r="A6" s="132">
        <v>1532</v>
      </c>
      <c r="B6" s="133" t="s">
        <v>369</v>
      </c>
      <c r="C6" s="132" t="s">
        <v>13</v>
      </c>
      <c r="D6" s="132" t="s">
        <v>177</v>
      </c>
      <c r="E6" s="133" t="s">
        <v>370</v>
      </c>
      <c r="F6" s="126" t="s">
        <v>418</v>
      </c>
      <c r="G6" s="126" t="s">
        <v>425</v>
      </c>
    </row>
    <row r="7" spans="1:7" x14ac:dyDescent="0.25">
      <c r="A7" s="132"/>
      <c r="B7" s="133"/>
      <c r="C7" s="132"/>
      <c r="D7" s="132"/>
      <c r="E7" s="133"/>
    </row>
    <row r="8" spans="1:7" ht="33.6" x14ac:dyDescent="0.25">
      <c r="A8" s="132">
        <v>1483</v>
      </c>
      <c r="B8" s="133" t="s">
        <v>218</v>
      </c>
      <c r="C8" s="132" t="s">
        <v>13</v>
      </c>
      <c r="D8" s="132" t="s">
        <v>19</v>
      </c>
      <c r="E8" s="133" t="s">
        <v>219</v>
      </c>
      <c r="F8" s="126" t="s">
        <v>425</v>
      </c>
      <c r="G8" s="126" t="s">
        <v>426</v>
      </c>
    </row>
    <row r="9" spans="1:7" ht="33.6" x14ac:dyDescent="0.25">
      <c r="A9" s="132">
        <v>1542</v>
      </c>
      <c r="B9" s="133" t="s">
        <v>222</v>
      </c>
      <c r="C9" s="132" t="s">
        <v>13</v>
      </c>
      <c r="D9" s="132" t="s">
        <v>19</v>
      </c>
      <c r="E9" s="133" t="s">
        <v>155</v>
      </c>
      <c r="F9" s="126" t="s">
        <v>431</v>
      </c>
      <c r="G9" s="126" t="s">
        <v>413</v>
      </c>
    </row>
    <row r="10" spans="1:7" ht="33.6" x14ac:dyDescent="0.25">
      <c r="A10" s="132">
        <v>14270</v>
      </c>
      <c r="B10" s="133" t="s">
        <v>377</v>
      </c>
      <c r="C10" s="132" t="s">
        <v>13</v>
      </c>
      <c r="D10" s="132" t="s">
        <v>19</v>
      </c>
      <c r="E10" s="133" t="s">
        <v>372</v>
      </c>
      <c r="F10" s="126" t="s">
        <v>404</v>
      </c>
      <c r="G10" s="126" t="s">
        <v>405</v>
      </c>
    </row>
    <row r="11" spans="1:7" ht="33.6" x14ac:dyDescent="0.25">
      <c r="A11" s="132">
        <v>1468</v>
      </c>
      <c r="B11" s="133" t="s">
        <v>364</v>
      </c>
      <c r="C11" s="132" t="s">
        <v>13</v>
      </c>
      <c r="D11" s="132" t="s">
        <v>19</v>
      </c>
      <c r="E11" s="133" t="s">
        <v>219</v>
      </c>
      <c r="F11" s="126" t="s">
        <v>405</v>
      </c>
      <c r="G11" s="126" t="s">
        <v>410</v>
      </c>
    </row>
    <row r="12" spans="1:7" ht="33.6" x14ac:dyDescent="0.25">
      <c r="A12" s="132">
        <v>1480</v>
      </c>
      <c r="B12" s="133" t="s">
        <v>365</v>
      </c>
      <c r="C12" s="132" t="s">
        <v>13</v>
      </c>
      <c r="D12" s="132" t="s">
        <v>19</v>
      </c>
      <c r="E12" s="133" t="s">
        <v>366</v>
      </c>
      <c r="F12" s="126" t="s">
        <v>427</v>
      </c>
      <c r="G12" s="126" t="s">
        <v>424</v>
      </c>
    </row>
    <row r="13" spans="1:7" ht="33.6" x14ac:dyDescent="0.25">
      <c r="A13" s="132">
        <v>1340</v>
      </c>
      <c r="B13" s="133" t="s">
        <v>357</v>
      </c>
      <c r="C13" s="132" t="s">
        <v>13</v>
      </c>
      <c r="D13" s="132" t="s">
        <v>19</v>
      </c>
      <c r="E13" s="133" t="s">
        <v>358</v>
      </c>
      <c r="F13" s="126" t="s">
        <v>433</v>
      </c>
      <c r="G13" s="126" t="s">
        <v>435</v>
      </c>
    </row>
    <row r="14" spans="1:7" ht="33.6" x14ac:dyDescent="0.25">
      <c r="A14" s="132">
        <v>1325</v>
      </c>
      <c r="B14" s="133" t="s">
        <v>207</v>
      </c>
      <c r="C14" s="132" t="s">
        <v>13</v>
      </c>
      <c r="D14" s="132" t="s">
        <v>19</v>
      </c>
      <c r="E14" s="133" t="s">
        <v>146</v>
      </c>
      <c r="F14" s="126" t="s">
        <v>415</v>
      </c>
      <c r="G14" s="126" t="s">
        <v>408</v>
      </c>
    </row>
    <row r="15" spans="1:7" ht="33.6" x14ac:dyDescent="0.25">
      <c r="A15" s="132">
        <v>1385</v>
      </c>
      <c r="B15" s="133" t="s">
        <v>211</v>
      </c>
      <c r="C15" s="132" t="s">
        <v>13</v>
      </c>
      <c r="D15" s="132" t="s">
        <v>19</v>
      </c>
      <c r="E15" s="133" t="s">
        <v>149</v>
      </c>
      <c r="F15" s="126" t="s">
        <v>426</v>
      </c>
      <c r="G15" s="126" t="s">
        <v>433</v>
      </c>
    </row>
    <row r="16" spans="1:7" ht="33.6" x14ac:dyDescent="0.25">
      <c r="A16" s="132">
        <v>1469</v>
      </c>
      <c r="B16" s="133" t="s">
        <v>217</v>
      </c>
      <c r="C16" s="132" t="s">
        <v>13</v>
      </c>
      <c r="D16" s="132" t="s">
        <v>19</v>
      </c>
      <c r="E16" s="133" t="s">
        <v>151</v>
      </c>
      <c r="F16" s="126" t="s">
        <v>407</v>
      </c>
      <c r="G16" s="126" t="s">
        <v>404</v>
      </c>
    </row>
    <row r="17" spans="1:7" x14ac:dyDescent="0.25">
      <c r="A17" s="132"/>
      <c r="B17" s="133"/>
      <c r="C17" s="132"/>
      <c r="D17" s="132"/>
      <c r="E17" s="133"/>
    </row>
    <row r="18" spans="1:7" ht="33.6" x14ac:dyDescent="0.25">
      <c r="A18" s="132">
        <v>1365</v>
      </c>
      <c r="B18" s="133" t="s">
        <v>210</v>
      </c>
      <c r="C18" s="132" t="s">
        <v>13</v>
      </c>
      <c r="D18" s="132" t="s">
        <v>17</v>
      </c>
      <c r="E18" s="133" t="s">
        <v>148</v>
      </c>
      <c r="F18" s="126" t="s">
        <v>422</v>
      </c>
      <c r="G18" s="126" t="s">
        <v>412</v>
      </c>
    </row>
    <row r="19" spans="1:7" ht="33.6" x14ac:dyDescent="0.25">
      <c r="A19" s="132">
        <v>1506</v>
      </c>
      <c r="B19" s="133" t="s">
        <v>220</v>
      </c>
      <c r="C19" s="132" t="s">
        <v>13</v>
      </c>
      <c r="D19" s="132" t="s">
        <v>17</v>
      </c>
      <c r="E19" s="133" t="s">
        <v>154</v>
      </c>
      <c r="F19" s="126" t="s">
        <v>409</v>
      </c>
      <c r="G19" s="126" t="s">
        <v>423</v>
      </c>
    </row>
    <row r="20" spans="1:7" x14ac:dyDescent="0.25">
      <c r="A20" s="132"/>
      <c r="B20" s="133"/>
      <c r="C20" s="132"/>
      <c r="D20" s="132"/>
      <c r="E20" s="133"/>
    </row>
    <row r="21" spans="1:7" ht="33.6" x14ac:dyDescent="0.25">
      <c r="A21" s="132">
        <v>1330</v>
      </c>
      <c r="B21" s="133" t="s">
        <v>355</v>
      </c>
      <c r="C21" s="132" t="s">
        <v>13</v>
      </c>
      <c r="D21" s="132" t="s">
        <v>15</v>
      </c>
      <c r="E21" s="133" t="s">
        <v>356</v>
      </c>
      <c r="F21" s="126" t="s">
        <v>414</v>
      </c>
      <c r="G21" s="126" t="s">
        <v>427</v>
      </c>
    </row>
    <row r="22" spans="1:7" ht="33.6" x14ac:dyDescent="0.25">
      <c r="A22" s="132">
        <v>1447</v>
      </c>
      <c r="B22" s="133" t="s">
        <v>361</v>
      </c>
      <c r="C22" s="132" t="s">
        <v>13</v>
      </c>
      <c r="D22" s="132" t="s">
        <v>15</v>
      </c>
      <c r="E22" s="133" t="s">
        <v>362</v>
      </c>
      <c r="F22" s="126" t="s">
        <v>417</v>
      </c>
      <c r="G22" s="126" t="s">
        <v>418</v>
      </c>
    </row>
    <row r="23" spans="1:7" ht="33.6" x14ac:dyDescent="0.25">
      <c r="A23" s="132">
        <v>1397</v>
      </c>
      <c r="B23" s="133" t="s">
        <v>212</v>
      </c>
      <c r="C23" s="132" t="s">
        <v>13</v>
      </c>
      <c r="D23" s="132" t="s">
        <v>15</v>
      </c>
      <c r="E23" s="133" t="s">
        <v>213</v>
      </c>
      <c r="F23" s="126" t="s">
        <v>428</v>
      </c>
      <c r="G23" s="126" t="s">
        <v>432</v>
      </c>
    </row>
    <row r="24" spans="1:7" ht="33.6" x14ac:dyDescent="0.25">
      <c r="A24" s="132">
        <v>1344</v>
      </c>
      <c r="B24" s="133" t="s">
        <v>208</v>
      </c>
      <c r="C24" s="132" t="s">
        <v>13</v>
      </c>
      <c r="D24" s="132" t="s">
        <v>15</v>
      </c>
      <c r="E24" s="133" t="s">
        <v>145</v>
      </c>
      <c r="F24" s="126" t="s">
        <v>435</v>
      </c>
      <c r="G24" s="126" t="s">
        <v>429</v>
      </c>
    </row>
    <row r="25" spans="1:7" ht="33.6" x14ac:dyDescent="0.25">
      <c r="A25" s="132">
        <v>1439</v>
      </c>
      <c r="B25" s="133" t="s">
        <v>215</v>
      </c>
      <c r="C25" s="132" t="s">
        <v>13</v>
      </c>
      <c r="D25" s="132" t="s">
        <v>15</v>
      </c>
      <c r="E25" s="133" t="s">
        <v>150</v>
      </c>
      <c r="F25" s="126" t="s">
        <v>429</v>
      </c>
      <c r="G25" s="126" t="s">
        <v>430</v>
      </c>
    </row>
    <row r="26" spans="1:7" ht="33.6" x14ac:dyDescent="0.25">
      <c r="A26" s="132">
        <v>1553</v>
      </c>
      <c r="B26" s="133" t="s">
        <v>223</v>
      </c>
      <c r="C26" s="132" t="s">
        <v>13</v>
      </c>
      <c r="D26" s="132" t="s">
        <v>15</v>
      </c>
      <c r="E26" s="133" t="s">
        <v>224</v>
      </c>
      <c r="F26" s="126" t="s">
        <v>413</v>
      </c>
      <c r="G26" s="126" t="s">
        <v>414</v>
      </c>
    </row>
    <row r="27" spans="1:7" ht="33.6" x14ac:dyDescent="0.25">
      <c r="A27" s="132">
        <v>1362</v>
      </c>
      <c r="B27" s="133" t="s">
        <v>209</v>
      </c>
      <c r="C27" s="132" t="s">
        <v>13</v>
      </c>
      <c r="D27" s="132" t="s">
        <v>15</v>
      </c>
      <c r="E27" s="133" t="s">
        <v>148</v>
      </c>
      <c r="F27" s="126" t="s">
        <v>423</v>
      </c>
      <c r="G27" s="126" t="s">
        <v>434</v>
      </c>
    </row>
    <row r="28" spans="1:7" ht="33.6" x14ac:dyDescent="0.25">
      <c r="A28" s="132">
        <v>1435</v>
      </c>
      <c r="B28" s="133" t="s">
        <v>214</v>
      </c>
      <c r="C28" s="132" t="s">
        <v>13</v>
      </c>
      <c r="D28" s="132" t="s">
        <v>15</v>
      </c>
      <c r="E28" s="133" t="s">
        <v>147</v>
      </c>
      <c r="F28" s="126" t="s">
        <v>411</v>
      </c>
      <c r="G28" s="126" t="s">
        <v>431</v>
      </c>
    </row>
    <row r="29" spans="1:7" ht="33.6" x14ac:dyDescent="0.25">
      <c r="A29" s="132">
        <v>1494</v>
      </c>
      <c r="B29" s="133" t="s">
        <v>233</v>
      </c>
      <c r="C29" s="132" t="s">
        <v>13</v>
      </c>
      <c r="D29" s="132" t="s">
        <v>15</v>
      </c>
      <c r="E29" s="133" t="s">
        <v>152</v>
      </c>
      <c r="F29" s="126" t="s">
        <v>424</v>
      </c>
      <c r="G29" s="126" t="s">
        <v>419</v>
      </c>
    </row>
    <row r="30" spans="1:7" ht="33.6" x14ac:dyDescent="0.25">
      <c r="A30" s="132">
        <v>13322</v>
      </c>
      <c r="B30" s="133" t="s">
        <v>227</v>
      </c>
      <c r="C30" s="132" t="s">
        <v>13</v>
      </c>
      <c r="D30" s="132" t="s">
        <v>15</v>
      </c>
      <c r="E30" s="133" t="s">
        <v>228</v>
      </c>
      <c r="F30" s="126" t="s">
        <v>406</v>
      </c>
      <c r="G30" s="126" t="s">
        <v>407</v>
      </c>
    </row>
    <row r="31" spans="1:7" ht="33.6" x14ac:dyDescent="0.25">
      <c r="A31" s="132">
        <v>1554</v>
      </c>
      <c r="B31" s="133" t="s">
        <v>373</v>
      </c>
      <c r="C31" s="132" t="s">
        <v>13</v>
      </c>
      <c r="D31" s="132" t="s">
        <v>15</v>
      </c>
      <c r="E31" s="133" t="s">
        <v>374</v>
      </c>
      <c r="F31" s="126" t="s">
        <v>412</v>
      </c>
      <c r="G31" s="126" t="s">
        <v>406</v>
      </c>
    </row>
    <row r="32" spans="1:7" x14ac:dyDescent="0.25">
      <c r="A32" s="132"/>
      <c r="B32" s="133"/>
      <c r="C32" s="132"/>
      <c r="D32" s="132"/>
      <c r="E32" s="133"/>
    </row>
    <row r="33" spans="1:7" ht="33.6" x14ac:dyDescent="0.25">
      <c r="A33" s="132">
        <v>1529</v>
      </c>
      <c r="B33" s="133" t="s">
        <v>367</v>
      </c>
      <c r="C33" s="132" t="s">
        <v>13</v>
      </c>
      <c r="D33" s="132" t="s">
        <v>304</v>
      </c>
      <c r="E33" s="133" t="s">
        <v>368</v>
      </c>
      <c r="F33" s="126" t="s">
        <v>420</v>
      </c>
      <c r="G33" s="126" t="s">
        <v>421</v>
      </c>
    </row>
    <row r="34" spans="1:7" ht="33.6" x14ac:dyDescent="0.25">
      <c r="A34" s="132">
        <v>11241</v>
      </c>
      <c r="B34" s="133" t="s">
        <v>375</v>
      </c>
      <c r="C34" s="132" t="s">
        <v>13</v>
      </c>
      <c r="D34" s="132" t="s">
        <v>304</v>
      </c>
      <c r="E34" s="133" t="s">
        <v>376</v>
      </c>
      <c r="F34" s="126" t="s">
        <v>410</v>
      </c>
      <c r="G34" s="126" t="s">
        <v>411</v>
      </c>
    </row>
    <row r="35" spans="1:7" x14ac:dyDescent="0.25">
      <c r="A35" s="132"/>
      <c r="B35" s="133"/>
      <c r="C35" s="132"/>
      <c r="D35" s="132"/>
      <c r="E35" s="133"/>
    </row>
    <row r="36" spans="1:7" ht="33.6" x14ac:dyDescent="0.25">
      <c r="A36" s="132">
        <v>12278</v>
      </c>
      <c r="B36" s="133" t="s">
        <v>225</v>
      </c>
      <c r="C36" s="132" t="s">
        <v>13</v>
      </c>
      <c r="D36" s="132" t="s">
        <v>21</v>
      </c>
      <c r="E36" s="133" t="s">
        <v>226</v>
      </c>
      <c r="F36" s="126" t="s">
        <v>408</v>
      </c>
      <c r="G36" s="126" t="s">
        <v>409</v>
      </c>
    </row>
    <row r="37" spans="1:7" ht="33.6" x14ac:dyDescent="0.25">
      <c r="A37" s="132">
        <v>1540</v>
      </c>
      <c r="B37" s="133" t="s">
        <v>371</v>
      </c>
      <c r="C37" s="132" t="s">
        <v>13</v>
      </c>
      <c r="D37" s="132" t="s">
        <v>21</v>
      </c>
      <c r="E37" s="133" t="s">
        <v>372</v>
      </c>
      <c r="F37" s="126" t="s">
        <v>416</v>
      </c>
      <c r="G37" s="126" t="s">
        <v>417</v>
      </c>
    </row>
  </sheetData>
  <sortState xmlns:xlrd2="http://schemas.microsoft.com/office/spreadsheetml/2017/richdata2" ref="A2:J32">
    <sortCondition ref="D2"/>
  </sortState>
  <printOptions horizontalCentered="1" gridLines="1"/>
  <pageMargins left="0.25" right="0.25" top="0.75" bottom="0.75" header="0.3" footer="0.3"/>
  <pageSetup paperSize="9" scale="64" orientation="portrait" horizontalDpi="300" verticalDpi="300" r:id="rId1"/>
  <headerFooter alignWithMargins="0">
    <oddHeader>&amp;LWHIPPET RACE
50-ÅRSJUBILEUM&amp;CNORRKÖPING
HANAR&amp;R&amp;8&amp;F.&amp;A
2022-07-02/03
Page 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topLeftCell="C2" zoomScaleNormal="100" workbookViewId="0">
      <selection activeCell="I5" sqref="I5"/>
    </sheetView>
  </sheetViews>
  <sheetFormatPr defaultColWidth="9.109375" defaultRowHeight="13.2" x14ac:dyDescent="0.25"/>
  <cols>
    <col min="1" max="1" width="11.5546875" style="31" customWidth="1"/>
    <col min="2" max="2" width="6.88671875" style="37" customWidth="1"/>
    <col min="3" max="3" width="6.44140625" style="37" customWidth="1"/>
    <col min="4" max="7" width="5.6640625" style="38" customWidth="1"/>
    <col min="8" max="12" width="5.6640625" style="42" customWidth="1"/>
    <col min="13" max="16384" width="9.109375" style="31"/>
  </cols>
  <sheetData>
    <row r="1" spans="1:14" ht="27" customHeight="1" x14ac:dyDescent="0.25">
      <c r="A1" s="31" t="s">
        <v>25</v>
      </c>
      <c r="B1" s="32">
        <v>31</v>
      </c>
      <c r="C1" s="32" t="s">
        <v>26</v>
      </c>
      <c r="D1" s="33" t="s">
        <v>27</v>
      </c>
      <c r="E1" s="34" t="s">
        <v>28</v>
      </c>
      <c r="F1" s="35" t="s">
        <v>29</v>
      </c>
      <c r="G1" s="36" t="s">
        <v>30</v>
      </c>
      <c r="I1" s="33" t="s">
        <v>27</v>
      </c>
      <c r="J1" s="34" t="s">
        <v>28</v>
      </c>
      <c r="K1" s="35" t="s">
        <v>29</v>
      </c>
      <c r="L1" s="36" t="s">
        <v>30</v>
      </c>
      <c r="M1" s="42"/>
      <c r="N1" s="42"/>
    </row>
    <row r="2" spans="1:14" x14ac:dyDescent="0.25">
      <c r="A2" s="31" t="s">
        <v>31</v>
      </c>
      <c r="B2" s="32">
        <v>30</v>
      </c>
      <c r="C2" s="32">
        <v>1</v>
      </c>
      <c r="D2" s="82">
        <v>1483</v>
      </c>
      <c r="E2" s="123">
        <v>1469</v>
      </c>
      <c r="F2" s="83">
        <v>1506</v>
      </c>
      <c r="G2" s="84">
        <v>1458</v>
      </c>
      <c r="H2" s="127"/>
      <c r="I2" s="123">
        <v>1532</v>
      </c>
      <c r="J2" s="83">
        <v>13322</v>
      </c>
      <c r="K2" s="84">
        <v>12278</v>
      </c>
      <c r="L2" s="87">
        <v>1494</v>
      </c>
      <c r="M2" s="42"/>
      <c r="N2" s="42"/>
    </row>
    <row r="3" spans="1:14" x14ac:dyDescent="0.25">
      <c r="B3" s="32"/>
      <c r="C3" s="32">
        <v>2</v>
      </c>
      <c r="D3" s="82">
        <v>1435</v>
      </c>
      <c r="E3" s="120">
        <v>12278</v>
      </c>
      <c r="F3" s="83">
        <v>1494</v>
      </c>
      <c r="G3" s="84">
        <v>1439</v>
      </c>
      <c r="H3" s="127"/>
      <c r="I3" s="123">
        <v>11241</v>
      </c>
      <c r="J3" s="120">
        <v>1325</v>
      </c>
      <c r="K3" s="84">
        <v>1480</v>
      </c>
      <c r="L3" s="87">
        <v>1344</v>
      </c>
      <c r="M3" s="42"/>
      <c r="N3" s="42" t="s">
        <v>378</v>
      </c>
    </row>
    <row r="4" spans="1:14" x14ac:dyDescent="0.25">
      <c r="C4" s="32">
        <v>3</v>
      </c>
      <c r="D4" s="82">
        <v>1386</v>
      </c>
      <c r="E4" s="123">
        <v>1480</v>
      </c>
      <c r="F4" s="83">
        <v>1468</v>
      </c>
      <c r="G4" s="84">
        <v>1540</v>
      </c>
      <c r="H4" s="127"/>
      <c r="I4" s="123">
        <v>1397</v>
      </c>
      <c r="J4" s="83">
        <v>1330</v>
      </c>
      <c r="K4" s="84">
        <v>14270</v>
      </c>
      <c r="L4" s="87"/>
      <c r="M4" s="42"/>
      <c r="N4" s="42" t="s">
        <v>379</v>
      </c>
    </row>
    <row r="5" spans="1:14" x14ac:dyDescent="0.25">
      <c r="C5" s="32">
        <v>4</v>
      </c>
      <c r="D5" s="82">
        <v>1529</v>
      </c>
      <c r="E5" s="123">
        <v>1362</v>
      </c>
      <c r="F5" s="83">
        <v>1330</v>
      </c>
      <c r="G5" s="84">
        <v>1397</v>
      </c>
      <c r="H5" s="127"/>
      <c r="I5" s="123">
        <v>1458</v>
      </c>
      <c r="J5" s="83">
        <v>1506</v>
      </c>
      <c r="K5" s="84">
        <v>1553</v>
      </c>
      <c r="L5" s="87">
        <v>1445</v>
      </c>
      <c r="M5" s="42"/>
      <c r="N5" s="42"/>
    </row>
    <row r="6" spans="1:14" x14ac:dyDescent="0.25">
      <c r="C6" s="32">
        <v>5</v>
      </c>
      <c r="D6" s="82">
        <v>1344</v>
      </c>
      <c r="E6" s="123">
        <v>1385</v>
      </c>
      <c r="F6" s="83">
        <v>1340</v>
      </c>
      <c r="G6" s="84">
        <v>11241</v>
      </c>
      <c r="H6" s="127"/>
      <c r="I6" s="123">
        <v>1340</v>
      </c>
      <c r="J6" s="83">
        <v>1483</v>
      </c>
      <c r="K6" s="84">
        <v>1385</v>
      </c>
      <c r="L6" s="87">
        <v>1468</v>
      </c>
      <c r="M6" s="42"/>
      <c r="N6" s="42"/>
    </row>
    <row r="7" spans="1:14" x14ac:dyDescent="0.25">
      <c r="C7" s="32">
        <v>6</v>
      </c>
      <c r="D7" s="82">
        <v>1532</v>
      </c>
      <c r="E7" s="123">
        <v>1511</v>
      </c>
      <c r="F7" s="83">
        <v>13322</v>
      </c>
      <c r="G7" s="84"/>
      <c r="H7" s="127"/>
      <c r="I7" s="123">
        <v>1447</v>
      </c>
      <c r="J7" s="83">
        <v>1529</v>
      </c>
      <c r="K7" s="84">
        <v>1554</v>
      </c>
      <c r="L7" s="87">
        <v>1362</v>
      </c>
      <c r="M7" s="42"/>
      <c r="N7" s="42"/>
    </row>
    <row r="8" spans="1:14" x14ac:dyDescent="0.25">
      <c r="C8" s="32">
        <v>7</v>
      </c>
      <c r="D8" s="82">
        <v>14270</v>
      </c>
      <c r="E8" s="123">
        <v>1554</v>
      </c>
      <c r="F8" s="83">
        <v>1447</v>
      </c>
      <c r="G8" s="84">
        <v>1325</v>
      </c>
      <c r="H8" s="127"/>
      <c r="I8" s="123">
        <v>1469</v>
      </c>
      <c r="J8" s="83">
        <v>1365</v>
      </c>
      <c r="K8" s="84">
        <v>1540</v>
      </c>
      <c r="L8" s="87">
        <v>1386</v>
      </c>
      <c r="M8" s="42"/>
      <c r="N8" s="42"/>
    </row>
    <row r="9" spans="1:14" x14ac:dyDescent="0.25">
      <c r="C9" s="32">
        <v>8</v>
      </c>
      <c r="D9" s="82">
        <v>1365</v>
      </c>
      <c r="E9" s="123">
        <v>1553</v>
      </c>
      <c r="F9" s="83">
        <v>1445</v>
      </c>
      <c r="G9" s="122">
        <v>1542</v>
      </c>
      <c r="H9" s="127"/>
      <c r="I9" s="123">
        <v>1511</v>
      </c>
      <c r="J9" s="83">
        <v>1542</v>
      </c>
      <c r="K9" s="83">
        <v>1439</v>
      </c>
      <c r="L9" s="87">
        <v>1435</v>
      </c>
      <c r="M9" s="42"/>
      <c r="N9" s="42"/>
    </row>
    <row r="10" spans="1:14" x14ac:dyDescent="0.25">
      <c r="C10" s="32"/>
      <c r="D10" s="87"/>
      <c r="E10" s="87"/>
      <c r="F10" s="87"/>
      <c r="G10" s="87"/>
      <c r="H10" s="85"/>
      <c r="I10" s="87"/>
      <c r="J10" s="87"/>
      <c r="K10" s="87"/>
      <c r="L10" s="87"/>
    </row>
    <row r="11" spans="1:14" x14ac:dyDescent="0.25">
      <c r="C11" s="32"/>
      <c r="D11" s="87"/>
      <c r="E11" s="87"/>
      <c r="F11" s="87"/>
      <c r="G11" s="87"/>
      <c r="H11" s="85"/>
      <c r="I11" s="87"/>
      <c r="J11" s="87"/>
      <c r="K11" s="87"/>
      <c r="L11" s="87"/>
      <c r="M11" s="42"/>
    </row>
    <row r="12" spans="1:14" x14ac:dyDescent="0.25">
      <c r="C12" s="32"/>
      <c r="D12" s="87"/>
      <c r="E12" s="87"/>
      <c r="F12" s="87"/>
      <c r="G12" s="87"/>
      <c r="H12" s="85"/>
      <c r="I12" s="87"/>
      <c r="J12" s="87"/>
      <c r="K12" s="87"/>
      <c r="L12" s="87"/>
    </row>
    <row r="13" spans="1:14" x14ac:dyDescent="0.25">
      <c r="C13" s="32"/>
      <c r="D13" s="87"/>
      <c r="E13" s="87"/>
      <c r="F13" s="87"/>
      <c r="G13" s="87"/>
      <c r="H13" s="85"/>
      <c r="I13" s="87"/>
      <c r="J13" s="87"/>
      <c r="K13" s="87"/>
      <c r="L13" s="87"/>
    </row>
    <row r="14" spans="1:14" x14ac:dyDescent="0.25">
      <c r="C14" s="32"/>
      <c r="D14" s="87"/>
      <c r="E14" s="88"/>
      <c r="F14" s="87"/>
      <c r="G14" s="87"/>
      <c r="I14" s="87"/>
      <c r="J14" s="88"/>
      <c r="K14" s="87"/>
      <c r="L14" s="87"/>
    </row>
    <row r="15" spans="1:14" x14ac:dyDescent="0.25">
      <c r="C15" s="86"/>
      <c r="D15" s="87"/>
      <c r="E15" s="88"/>
      <c r="F15" s="87"/>
      <c r="G15" s="87"/>
      <c r="I15" s="89"/>
      <c r="J15" s="89"/>
      <c r="K15" s="89"/>
      <c r="L15" s="89"/>
      <c r="N15" s="42" t="s">
        <v>32</v>
      </c>
    </row>
    <row r="16" spans="1:14" x14ac:dyDescent="0.25">
      <c r="C16" s="86"/>
      <c r="D16" s="87"/>
      <c r="E16" s="88"/>
      <c r="F16" s="87"/>
      <c r="G16" s="87"/>
      <c r="I16" s="89"/>
      <c r="J16" s="89"/>
      <c r="K16" s="89"/>
      <c r="L16" s="89"/>
    </row>
    <row r="17" spans="3:12" x14ac:dyDescent="0.25">
      <c r="C17" s="86"/>
      <c r="D17" s="87"/>
      <c r="E17" s="88"/>
      <c r="F17" s="87"/>
      <c r="G17" s="87"/>
      <c r="I17" s="89"/>
      <c r="J17" s="89"/>
      <c r="K17" s="89"/>
      <c r="L17" s="89"/>
    </row>
    <row r="18" spans="3:12" x14ac:dyDescent="0.25">
      <c r="C18" s="86"/>
      <c r="D18" s="87"/>
      <c r="E18" s="88"/>
      <c r="F18" s="87"/>
      <c r="G18" s="87"/>
      <c r="I18" s="89"/>
      <c r="J18" s="89"/>
      <c r="K18" s="89"/>
      <c r="L18" s="89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587"/>
  <sheetViews>
    <sheetView topLeftCell="A78" zoomScaleNormal="100" workbookViewId="0">
      <selection activeCell="Y101" sqref="Y101"/>
    </sheetView>
  </sheetViews>
  <sheetFormatPr defaultColWidth="9.109375" defaultRowHeight="13.2" x14ac:dyDescent="0.25"/>
  <cols>
    <col min="1" max="2" width="6.6640625" style="6" customWidth="1"/>
    <col min="3" max="3" width="5.109375" style="6" customWidth="1"/>
    <col min="4" max="4" width="7.109375" style="6" customWidth="1"/>
    <col min="5" max="5" width="7.33203125" style="6" customWidth="1"/>
    <col min="6" max="6" width="7.109375" style="6" customWidth="1"/>
    <col min="7" max="7" width="7.33203125" style="6" customWidth="1"/>
    <col min="8" max="8" width="7.109375" style="6" customWidth="1"/>
    <col min="9" max="9" width="5.109375" style="6" customWidth="1"/>
    <col min="10" max="10" width="3.5546875" style="6" customWidth="1"/>
    <col min="11" max="11" width="3.6640625" style="6" customWidth="1"/>
    <col min="12" max="12" width="5.109375" style="6" customWidth="1"/>
    <col min="13" max="13" width="7.109375" style="6" customWidth="1"/>
    <col min="14" max="14" width="7.33203125" style="6" customWidth="1"/>
    <col min="15" max="15" width="7.109375" style="6" customWidth="1"/>
    <col min="16" max="16" width="7.33203125" style="6" customWidth="1"/>
    <col min="17" max="17" width="7.109375" style="6" customWidth="1"/>
    <col min="18" max="18" width="5.109375" style="6" customWidth="1"/>
    <col min="19" max="19" width="4.6640625" style="6" customWidth="1"/>
    <col min="20" max="16384" width="9.109375" style="6"/>
  </cols>
  <sheetData>
    <row r="1" spans="1:41" ht="9.9" customHeight="1" x14ac:dyDescent="0.25">
      <c r="A1" s="30" t="s">
        <v>33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34</v>
      </c>
      <c r="U1" s="9" t="s">
        <v>35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9.9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7.25" customHeight="1" x14ac:dyDescent="0.25">
      <c r="A3" s="6">
        <v>0.6</v>
      </c>
      <c r="C3" s="43">
        <v>1325</v>
      </c>
      <c r="D3" s="43"/>
      <c r="E3" t="s">
        <v>13</v>
      </c>
      <c r="F3" s="44" t="s">
        <v>380</v>
      </c>
      <c r="G3"/>
      <c r="H3"/>
      <c r="I3"/>
      <c r="J3" s="8"/>
      <c r="K3" s="9"/>
      <c r="L3" s="43">
        <v>1330</v>
      </c>
      <c r="M3" s="43"/>
      <c r="N3" t="s">
        <v>13</v>
      </c>
      <c r="O3" s="44" t="s">
        <v>381</v>
      </c>
      <c r="P3"/>
      <c r="Q3"/>
      <c r="R3"/>
      <c r="U3" s="9"/>
      <c r="V3" s="19"/>
      <c r="W3" s="20"/>
      <c r="X3" s="21"/>
      <c r="Y3" s="22"/>
      <c r="Z3" s="9"/>
      <c r="AA3" s="23"/>
      <c r="AB3" s="24"/>
      <c r="AC3" s="9"/>
      <c r="AD3" s="9"/>
      <c r="AE3" s="19"/>
      <c r="AF3" s="20"/>
      <c r="AG3" s="21"/>
      <c r="AH3" s="22"/>
      <c r="AI3" s="9"/>
      <c r="AJ3" s="23"/>
      <c r="AK3" s="24"/>
      <c r="AL3" s="9"/>
      <c r="AM3" s="9"/>
      <c r="AN3" s="9"/>
      <c r="AO3" s="9"/>
    </row>
    <row r="4" spans="1:41" ht="24" customHeight="1" x14ac:dyDescent="0.25">
      <c r="A4" s="6">
        <v>0.8</v>
      </c>
      <c r="B4" s="6" t="str">
        <f>IF(INT(SUM($A$2:A4)/29.7)&gt;INT(SUM($A$2:A3)/29.7),INT(SUM($A$2:A4)/29.7),"")</f>
        <v/>
      </c>
      <c r="C4" s="12" t="s">
        <v>106</v>
      </c>
      <c r="G4" s="16"/>
      <c r="J4" s="8"/>
      <c r="L4" s="12" t="s">
        <v>236</v>
      </c>
      <c r="U4" s="9"/>
      <c r="V4" s="25"/>
      <c r="W4" s="9"/>
      <c r="X4" s="9"/>
      <c r="Y4" s="9"/>
      <c r="Z4" s="26"/>
      <c r="AA4" s="9"/>
      <c r="AB4" s="9"/>
      <c r="AC4" s="9"/>
      <c r="AD4" s="9"/>
      <c r="AE4" s="25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36</v>
      </c>
      <c r="D5" s="1" t="s">
        <v>37</v>
      </c>
      <c r="E5" s="1" t="s">
        <v>38</v>
      </c>
      <c r="F5" s="1" t="s">
        <v>39</v>
      </c>
      <c r="G5" s="1"/>
      <c r="H5" s="1" t="s">
        <v>38</v>
      </c>
      <c r="I5" s="1" t="s">
        <v>39</v>
      </c>
      <c r="J5" s="8"/>
      <c r="L5" s="1" t="s">
        <v>36</v>
      </c>
      <c r="M5" s="1" t="s">
        <v>37</v>
      </c>
      <c r="N5" s="1" t="s">
        <v>38</v>
      </c>
      <c r="O5" s="1" t="s">
        <v>39</v>
      </c>
      <c r="P5" s="1"/>
      <c r="Q5" s="1" t="s">
        <v>38</v>
      </c>
      <c r="R5" s="1" t="s">
        <v>39</v>
      </c>
      <c r="U5" s="9"/>
      <c r="V5" s="27"/>
      <c r="W5" s="27"/>
      <c r="X5" s="27"/>
      <c r="Y5" s="27"/>
      <c r="Z5" s="27"/>
      <c r="AA5" s="27"/>
      <c r="AB5" s="27"/>
      <c r="AC5" s="9"/>
      <c r="AD5" s="9"/>
      <c r="AE5" s="27"/>
      <c r="AF5" s="27"/>
      <c r="AG5" s="27"/>
      <c r="AH5" s="27"/>
      <c r="AI5" s="27"/>
      <c r="AJ5" s="27"/>
      <c r="AK5" s="27"/>
      <c r="AL5" s="9"/>
      <c r="AM5" s="9"/>
      <c r="AN5" s="9"/>
      <c r="AO5" s="9"/>
    </row>
    <row r="6" spans="1:41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40</v>
      </c>
      <c r="D6" s="3" t="s">
        <v>415</v>
      </c>
      <c r="E6" s="3"/>
      <c r="F6" s="3"/>
      <c r="G6" s="1" t="s">
        <v>41</v>
      </c>
      <c r="H6" s="4"/>
      <c r="I6" s="4"/>
      <c r="J6" s="8"/>
      <c r="L6" s="2" t="s">
        <v>40</v>
      </c>
      <c r="M6" s="3" t="s">
        <v>414</v>
      </c>
      <c r="N6" s="3"/>
      <c r="O6" s="3"/>
      <c r="P6" s="1" t="s">
        <v>41</v>
      </c>
      <c r="Q6" s="4"/>
      <c r="R6" s="4"/>
      <c r="T6" s="17"/>
      <c r="U6" s="9"/>
      <c r="V6" s="28"/>
      <c r="W6" s="29"/>
      <c r="X6" s="29"/>
      <c r="Y6" s="29"/>
      <c r="Z6" s="27"/>
      <c r="AA6" s="21"/>
      <c r="AB6" s="21"/>
      <c r="AC6" s="9"/>
      <c r="AD6" s="9"/>
      <c r="AE6" s="28"/>
      <c r="AF6" s="29"/>
      <c r="AG6" s="29"/>
      <c r="AH6" s="29"/>
      <c r="AI6" s="27"/>
      <c r="AJ6" s="21"/>
      <c r="AK6" s="21"/>
      <c r="AL6" s="9"/>
      <c r="AM6" s="9"/>
      <c r="AN6" s="9"/>
      <c r="AO6" s="9"/>
    </row>
    <row r="7" spans="1:41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42</v>
      </c>
      <c r="D7" s="3" t="s">
        <v>408</v>
      </c>
      <c r="E7" s="3"/>
      <c r="F7" s="3"/>
      <c r="G7" s="1" t="s">
        <v>43</v>
      </c>
      <c r="H7" s="4"/>
      <c r="I7" s="4"/>
      <c r="J7" s="8"/>
      <c r="L7" s="2" t="s">
        <v>42</v>
      </c>
      <c r="M7" s="3" t="s">
        <v>427</v>
      </c>
      <c r="N7" s="3"/>
      <c r="O7" s="3"/>
      <c r="P7" s="1" t="s">
        <v>43</v>
      </c>
      <c r="Q7" s="4"/>
      <c r="R7" s="4"/>
      <c r="U7" s="9"/>
      <c r="V7" s="28"/>
      <c r="W7" s="29"/>
      <c r="X7" s="29"/>
      <c r="Y7" s="29"/>
      <c r="Z7" s="27"/>
      <c r="AA7" s="21"/>
      <c r="AB7" s="21"/>
      <c r="AC7" s="9"/>
      <c r="AD7" s="9"/>
      <c r="AE7" s="28"/>
      <c r="AF7" s="29"/>
      <c r="AG7" s="29"/>
      <c r="AH7" s="29"/>
      <c r="AI7" s="27"/>
      <c r="AJ7" s="21"/>
      <c r="AK7" s="21"/>
      <c r="AL7" s="9"/>
      <c r="AM7" s="9"/>
      <c r="AN7" s="9"/>
      <c r="AO7" s="9"/>
    </row>
    <row r="8" spans="1:41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44</v>
      </c>
      <c r="E8" s="4"/>
      <c r="F8" s="4"/>
      <c r="G8" s="5"/>
      <c r="H8" s="5"/>
      <c r="I8" s="5"/>
      <c r="J8" s="8"/>
      <c r="L8" s="5"/>
      <c r="M8" s="1" t="s">
        <v>44</v>
      </c>
      <c r="N8" s="4"/>
      <c r="O8" s="4"/>
      <c r="P8" s="5"/>
      <c r="Q8" s="5"/>
      <c r="R8" s="5"/>
      <c r="U8" s="9"/>
      <c r="V8" s="9"/>
      <c r="W8" s="27"/>
      <c r="X8" s="21"/>
      <c r="Y8" s="21"/>
      <c r="Z8" s="9"/>
      <c r="AA8" s="9"/>
      <c r="AB8" s="9"/>
      <c r="AC8" s="9"/>
      <c r="AD8" s="9"/>
      <c r="AE8" s="9"/>
      <c r="AF8" s="27"/>
      <c r="AG8" s="21"/>
      <c r="AH8" s="21"/>
      <c r="AI8" s="9"/>
      <c r="AJ8" s="9"/>
      <c r="AK8" s="9"/>
      <c r="AL8" s="9"/>
      <c r="AM8" s="9"/>
      <c r="AN8" s="9"/>
      <c r="AO8" s="9"/>
    </row>
    <row r="9" spans="1:41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108</v>
      </c>
      <c r="I9" s="6" t="s">
        <v>19</v>
      </c>
      <c r="J9" s="8"/>
      <c r="K9" s="9"/>
      <c r="L9" s="6" t="s">
        <v>239</v>
      </c>
      <c r="R9" s="6" t="s">
        <v>15</v>
      </c>
      <c r="U9" s="9">
        <f>538/8*2</f>
        <v>134.5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6.1" customHeight="1" x14ac:dyDescent="0.25">
      <c r="A10" s="6">
        <v>0.7</v>
      </c>
      <c r="B10" s="6" t="str">
        <f>IF(INT(SUM($A$2:A10)/29.7)&gt;INT(SUM($A$2:A9)/29.7),INT(SUM($A$2:A10)/29.7),"")</f>
        <v/>
      </c>
      <c r="C10" s="14"/>
      <c r="D10" s="10"/>
      <c r="E10" s="10"/>
      <c r="F10" s="10"/>
      <c r="G10" s="10"/>
      <c r="H10" s="10"/>
      <c r="I10" s="10"/>
      <c r="J10" s="11"/>
      <c r="K10" s="10"/>
      <c r="L10" s="14"/>
      <c r="M10" s="10"/>
      <c r="N10" s="10"/>
      <c r="O10" s="10"/>
      <c r="P10" s="10"/>
      <c r="Q10" s="10"/>
      <c r="R10" s="10"/>
      <c r="U10" s="9"/>
      <c r="V10" s="22"/>
      <c r="W10" s="9"/>
      <c r="X10" s="9"/>
      <c r="Y10" s="9"/>
      <c r="Z10" s="9"/>
      <c r="AA10" s="9"/>
      <c r="AB10" s="9"/>
      <c r="AC10" s="9"/>
      <c r="AD10" s="9"/>
      <c r="AE10" s="22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6.1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8"/>
      <c r="AC11" s="8"/>
    </row>
    <row r="12" spans="1:41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43">
        <v>1340</v>
      </c>
      <c r="D12" s="43"/>
      <c r="E12" t="s">
        <v>13</v>
      </c>
      <c r="F12" s="44" t="s">
        <v>382</v>
      </c>
      <c r="G12"/>
      <c r="H12"/>
      <c r="I12"/>
      <c r="J12" s="8"/>
      <c r="K12" s="9"/>
      <c r="L12" s="43">
        <v>1344</v>
      </c>
      <c r="M12" s="43"/>
      <c r="N12" t="s">
        <v>13</v>
      </c>
      <c r="O12" s="44" t="s">
        <v>383</v>
      </c>
      <c r="P12"/>
      <c r="Q12"/>
      <c r="R12"/>
    </row>
    <row r="13" spans="1:41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2" t="s">
        <v>246</v>
      </c>
      <c r="J13" s="8"/>
      <c r="L13" s="12" t="s">
        <v>78</v>
      </c>
    </row>
    <row r="14" spans="1:41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36</v>
      </c>
      <c r="D14" s="1" t="s">
        <v>37</v>
      </c>
      <c r="E14" s="1" t="s">
        <v>38</v>
      </c>
      <c r="F14" s="1" t="s">
        <v>39</v>
      </c>
      <c r="G14" s="1"/>
      <c r="H14" s="1" t="s">
        <v>38</v>
      </c>
      <c r="I14" s="1" t="s">
        <v>39</v>
      </c>
      <c r="J14" s="8"/>
      <c r="L14" s="1" t="s">
        <v>36</v>
      </c>
      <c r="M14" s="1" t="s">
        <v>37</v>
      </c>
      <c r="N14" s="1" t="s">
        <v>38</v>
      </c>
      <c r="O14" s="1" t="s">
        <v>39</v>
      </c>
      <c r="P14" s="1"/>
      <c r="Q14" s="1" t="s">
        <v>38</v>
      </c>
      <c r="R14" s="1" t="s">
        <v>39</v>
      </c>
    </row>
    <row r="15" spans="1:41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40</v>
      </c>
      <c r="D15" s="3" t="s">
        <v>433</v>
      </c>
      <c r="E15" s="3"/>
      <c r="F15" s="3"/>
      <c r="G15" s="1" t="s">
        <v>41</v>
      </c>
      <c r="H15" s="4"/>
      <c r="I15" s="4"/>
      <c r="J15" s="8"/>
      <c r="L15" s="2" t="s">
        <v>40</v>
      </c>
      <c r="M15" s="3" t="s">
        <v>435</v>
      </c>
      <c r="N15" s="3"/>
      <c r="O15" s="3"/>
      <c r="P15" s="1" t="s">
        <v>41</v>
      </c>
      <c r="Q15" s="4"/>
      <c r="R15" s="4"/>
    </row>
    <row r="16" spans="1:41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42</v>
      </c>
      <c r="D16" s="3" t="s">
        <v>435</v>
      </c>
      <c r="E16" s="3"/>
      <c r="F16" s="3"/>
      <c r="G16" s="1" t="s">
        <v>43</v>
      </c>
      <c r="H16" s="4"/>
      <c r="I16" s="4"/>
      <c r="J16" s="8"/>
      <c r="L16" s="2" t="s">
        <v>42</v>
      </c>
      <c r="M16" s="3" t="s">
        <v>429</v>
      </c>
      <c r="N16" s="3"/>
      <c r="O16" s="3"/>
      <c r="P16" s="1" t="s">
        <v>43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44</v>
      </c>
      <c r="E17" s="4"/>
      <c r="F17" s="4"/>
      <c r="G17" s="5"/>
      <c r="H17" s="5"/>
      <c r="I17" s="5"/>
      <c r="J17" s="8"/>
      <c r="L17" s="5"/>
      <c r="M17" s="1" t="s">
        <v>44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249</v>
      </c>
      <c r="I18" s="6" t="s">
        <v>19</v>
      </c>
      <c r="J18" s="8"/>
      <c r="K18" s="9"/>
      <c r="L18" s="6" t="s">
        <v>14</v>
      </c>
      <c r="R18" s="6" t="s">
        <v>15</v>
      </c>
    </row>
    <row r="19" spans="1:18" ht="26.1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4"/>
      <c r="D19" s="10"/>
      <c r="E19" s="10"/>
      <c r="F19" s="10"/>
      <c r="G19" s="10"/>
      <c r="H19" s="10"/>
      <c r="I19" s="10"/>
      <c r="J19" s="11"/>
      <c r="K19" s="10"/>
      <c r="L19" s="14"/>
      <c r="M19" s="10"/>
      <c r="N19" s="10"/>
      <c r="O19" s="10"/>
      <c r="P19" s="10"/>
      <c r="Q19" s="10"/>
      <c r="R19" s="10"/>
    </row>
    <row r="20" spans="1:18" ht="26.1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8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43">
        <v>1362</v>
      </c>
      <c r="D21" s="43"/>
      <c r="E21" t="s">
        <v>13</v>
      </c>
      <c r="F21" s="44" t="s">
        <v>384</v>
      </c>
      <c r="G21"/>
      <c r="H21"/>
      <c r="I21"/>
      <c r="J21" s="8"/>
      <c r="K21" s="9"/>
      <c r="L21" s="43">
        <v>1365</v>
      </c>
      <c r="M21" s="43"/>
      <c r="N21" t="s">
        <v>13</v>
      </c>
      <c r="O21" s="44" t="s">
        <v>385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2" t="s">
        <v>158</v>
      </c>
      <c r="J22" s="8"/>
      <c r="L22" s="12" t="s">
        <v>80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36</v>
      </c>
      <c r="D23" s="1" t="s">
        <v>37</v>
      </c>
      <c r="E23" s="1" t="s">
        <v>38</v>
      </c>
      <c r="F23" s="1" t="s">
        <v>39</v>
      </c>
      <c r="G23" s="1"/>
      <c r="H23" s="1" t="s">
        <v>38</v>
      </c>
      <c r="I23" s="1" t="s">
        <v>39</v>
      </c>
      <c r="J23" s="8"/>
      <c r="L23" s="1" t="s">
        <v>36</v>
      </c>
      <c r="M23" s="1" t="s">
        <v>37</v>
      </c>
      <c r="N23" s="1" t="s">
        <v>38</v>
      </c>
      <c r="O23" s="1" t="s">
        <v>39</v>
      </c>
      <c r="P23" s="1"/>
      <c r="Q23" s="1" t="s">
        <v>38</v>
      </c>
      <c r="R23" s="1" t="s">
        <v>39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40</v>
      </c>
      <c r="D24" s="3" t="s">
        <v>423</v>
      </c>
      <c r="E24" s="3"/>
      <c r="F24" s="3"/>
      <c r="G24" s="1" t="s">
        <v>41</v>
      </c>
      <c r="H24" s="4"/>
      <c r="I24" s="4"/>
      <c r="J24" s="8"/>
      <c r="L24" s="2" t="s">
        <v>40</v>
      </c>
      <c r="M24" s="3" t="s">
        <v>422</v>
      </c>
      <c r="N24" s="3"/>
      <c r="O24" s="3"/>
      <c r="P24" s="1" t="s">
        <v>41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42</v>
      </c>
      <c r="D25" s="3" t="s">
        <v>434</v>
      </c>
      <c r="E25" s="3"/>
      <c r="F25" s="3"/>
      <c r="G25" s="1" t="s">
        <v>43</v>
      </c>
      <c r="H25" s="4"/>
      <c r="I25" s="4"/>
      <c r="J25" s="8"/>
      <c r="L25" s="2" t="s">
        <v>42</v>
      </c>
      <c r="M25" s="3" t="s">
        <v>412</v>
      </c>
      <c r="N25" s="3"/>
      <c r="O25" s="3"/>
      <c r="P25" s="1" t="s">
        <v>43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44</v>
      </c>
      <c r="E26" s="4"/>
      <c r="F26" s="4"/>
      <c r="G26" s="5"/>
      <c r="H26" s="5"/>
      <c r="I26" s="5"/>
      <c r="J26" s="8"/>
      <c r="L26" s="5"/>
      <c r="M26" s="1" t="s">
        <v>44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84</v>
      </c>
      <c r="I27" s="6" t="s">
        <v>15</v>
      </c>
      <c r="J27" s="8"/>
      <c r="K27" s="9"/>
      <c r="L27" s="6" t="s">
        <v>16</v>
      </c>
      <c r="R27" s="6" t="s">
        <v>17</v>
      </c>
    </row>
    <row r="28" spans="1:18" ht="26.1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4"/>
      <c r="D28" s="10"/>
      <c r="E28" s="10"/>
      <c r="F28" s="10"/>
      <c r="G28" s="10"/>
      <c r="H28" s="10"/>
      <c r="I28" s="10"/>
      <c r="J28" s="11"/>
      <c r="K28" s="10"/>
      <c r="L28" s="14"/>
      <c r="M28" s="10"/>
      <c r="N28" s="10"/>
      <c r="O28" s="10"/>
      <c r="P28" s="10"/>
      <c r="Q28" s="10"/>
      <c r="R28" s="10"/>
    </row>
    <row r="29" spans="1:18" ht="26.1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8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43">
        <v>1385</v>
      </c>
      <c r="D30" s="43"/>
      <c r="E30" t="s">
        <v>13</v>
      </c>
      <c r="F30" s="44" t="s">
        <v>386</v>
      </c>
      <c r="G30"/>
      <c r="H30"/>
      <c r="I30"/>
      <c r="J30" s="8"/>
      <c r="K30" s="9"/>
      <c r="L30" s="43">
        <v>1386</v>
      </c>
      <c r="M30" s="43"/>
      <c r="N30" t="s">
        <v>13</v>
      </c>
      <c r="O30" s="44" t="s">
        <v>234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2" t="s">
        <v>121</v>
      </c>
      <c r="J31" s="8"/>
      <c r="L31" s="12" t="s">
        <v>260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36</v>
      </c>
      <c r="D32" s="1" t="s">
        <v>37</v>
      </c>
      <c r="E32" s="1" t="s">
        <v>38</v>
      </c>
      <c r="F32" s="1" t="s">
        <v>39</v>
      </c>
      <c r="G32" s="1"/>
      <c r="H32" s="1" t="s">
        <v>38</v>
      </c>
      <c r="I32" s="1" t="s">
        <v>39</v>
      </c>
      <c r="J32" s="8"/>
      <c r="L32" s="1" t="s">
        <v>36</v>
      </c>
      <c r="M32" s="1" t="s">
        <v>37</v>
      </c>
      <c r="N32" s="1" t="s">
        <v>38</v>
      </c>
      <c r="O32" s="1" t="s">
        <v>39</v>
      </c>
      <c r="P32" s="1"/>
      <c r="Q32" s="1" t="s">
        <v>38</v>
      </c>
      <c r="R32" s="1" t="s">
        <v>39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40</v>
      </c>
      <c r="D33" s="3" t="s">
        <v>426</v>
      </c>
      <c r="E33" s="3"/>
      <c r="F33" s="3"/>
      <c r="G33" s="1" t="s">
        <v>41</v>
      </c>
      <c r="H33" s="4"/>
      <c r="I33" s="4"/>
      <c r="J33" s="8"/>
      <c r="L33" s="2" t="s">
        <v>40</v>
      </c>
      <c r="M33" s="3" t="s">
        <v>432</v>
      </c>
      <c r="N33" s="3"/>
      <c r="O33" s="3"/>
      <c r="P33" s="1" t="s">
        <v>41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42</v>
      </c>
      <c r="D34" s="3" t="s">
        <v>433</v>
      </c>
      <c r="E34" s="3"/>
      <c r="F34" s="3"/>
      <c r="G34" s="1" t="s">
        <v>43</v>
      </c>
      <c r="H34" s="4"/>
      <c r="I34" s="4"/>
      <c r="J34" s="8"/>
      <c r="L34" s="2" t="s">
        <v>42</v>
      </c>
      <c r="M34" s="3" t="s">
        <v>415</v>
      </c>
      <c r="N34" s="3"/>
      <c r="O34" s="3"/>
      <c r="P34" s="1" t="s">
        <v>43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44</v>
      </c>
      <c r="E35" s="4"/>
      <c r="F35" s="4"/>
      <c r="G35" s="5"/>
      <c r="H35" s="5"/>
      <c r="I35" s="5"/>
      <c r="J35" s="8"/>
      <c r="L35" s="5"/>
      <c r="M35" s="1" t="s">
        <v>44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108</v>
      </c>
      <c r="I36" s="6" t="s">
        <v>19</v>
      </c>
      <c r="J36" s="8"/>
      <c r="K36" s="9"/>
      <c r="L36" s="6" t="s">
        <v>263</v>
      </c>
      <c r="R36" s="6" t="s">
        <v>177</v>
      </c>
    </row>
    <row r="37" spans="1:20" ht="26.1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4"/>
      <c r="D37" s="10"/>
      <c r="E37" s="10"/>
      <c r="F37" s="10"/>
      <c r="G37" s="10"/>
      <c r="H37" s="10"/>
      <c r="I37" s="10"/>
      <c r="J37" s="11"/>
      <c r="K37" s="10"/>
      <c r="L37" s="14"/>
      <c r="M37" s="10"/>
      <c r="N37" s="10"/>
      <c r="O37" s="10"/>
      <c r="P37" s="10"/>
      <c r="Q37" s="10"/>
      <c r="R37" s="10"/>
    </row>
    <row r="38" spans="1:20" ht="26.1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8"/>
      <c r="T38" s="6" t="s">
        <v>45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43">
        <v>1397</v>
      </c>
      <c r="D39" s="43"/>
      <c r="E39" t="s">
        <v>13</v>
      </c>
      <c r="F39" s="44" t="s">
        <v>387</v>
      </c>
      <c r="G39"/>
      <c r="H39"/>
      <c r="I39"/>
      <c r="J39" s="8"/>
      <c r="K39" s="9"/>
      <c r="L39" s="43">
        <v>1435</v>
      </c>
      <c r="M39" s="43"/>
      <c r="N39" t="s">
        <v>13</v>
      </c>
      <c r="O39" s="44" t="s">
        <v>388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2" t="s">
        <v>163</v>
      </c>
      <c r="J40" s="8"/>
      <c r="L40" s="12" t="s">
        <v>82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36</v>
      </c>
      <c r="D41" s="1" t="s">
        <v>37</v>
      </c>
      <c r="E41" s="1" t="s">
        <v>38</v>
      </c>
      <c r="F41" s="1" t="s">
        <v>39</v>
      </c>
      <c r="G41" s="1"/>
      <c r="H41" s="1" t="s">
        <v>38</v>
      </c>
      <c r="I41" s="1" t="s">
        <v>39</v>
      </c>
      <c r="J41" s="8"/>
      <c r="L41" s="1" t="s">
        <v>36</v>
      </c>
      <c r="M41" s="1" t="s">
        <v>37</v>
      </c>
      <c r="N41" s="1" t="s">
        <v>38</v>
      </c>
      <c r="O41" s="1" t="s">
        <v>39</v>
      </c>
      <c r="P41" s="1"/>
      <c r="Q41" s="1" t="s">
        <v>38</v>
      </c>
      <c r="R41" s="1" t="s">
        <v>39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40</v>
      </c>
      <c r="D42" s="3" t="s">
        <v>428</v>
      </c>
      <c r="E42" s="3"/>
      <c r="F42" s="3"/>
      <c r="G42" s="1" t="s">
        <v>41</v>
      </c>
      <c r="H42" s="4"/>
      <c r="I42" s="4"/>
      <c r="J42" s="8"/>
      <c r="L42" s="2" t="s">
        <v>40</v>
      </c>
      <c r="M42" s="3" t="s">
        <v>411</v>
      </c>
      <c r="N42" s="3"/>
      <c r="O42" s="3"/>
      <c r="P42" s="1" t="s">
        <v>41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42</v>
      </c>
      <c r="D43" s="3" t="s">
        <v>432</v>
      </c>
      <c r="E43" s="3"/>
      <c r="F43" s="3"/>
      <c r="G43" s="1" t="s">
        <v>43</v>
      </c>
      <c r="H43" s="4"/>
      <c r="I43" s="4"/>
      <c r="J43" s="8"/>
      <c r="L43" s="2" t="s">
        <v>42</v>
      </c>
      <c r="M43" s="3" t="s">
        <v>431</v>
      </c>
      <c r="N43" s="3"/>
      <c r="O43" s="3"/>
      <c r="P43" s="1" t="s">
        <v>43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44</v>
      </c>
      <c r="E44" s="4"/>
      <c r="F44" s="4"/>
      <c r="G44" s="5"/>
      <c r="H44" s="5"/>
      <c r="I44" s="5"/>
      <c r="J44" s="8"/>
      <c r="L44" s="5"/>
      <c r="M44" s="1" t="s">
        <v>44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166</v>
      </c>
      <c r="I45" s="6" t="s">
        <v>15</v>
      </c>
      <c r="J45" s="8"/>
      <c r="K45" s="9"/>
      <c r="L45" s="6" t="s">
        <v>84</v>
      </c>
      <c r="R45" s="6" t="s">
        <v>15</v>
      </c>
    </row>
    <row r="46" spans="1:20" ht="28.95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5"/>
      <c r="L46" s="15"/>
    </row>
    <row r="47" spans="1:20" ht="28.95" hidden="1" customHeight="1" x14ac:dyDescent="0.25">
      <c r="A47" s="6">
        <f t="shared" si="0"/>
        <v>1</v>
      </c>
      <c r="B47" s="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43">
        <v>1439</v>
      </c>
      <c r="D48" s="43"/>
      <c r="E48" t="s">
        <v>13</v>
      </c>
      <c r="F48" s="44" t="s">
        <v>230</v>
      </c>
      <c r="G48"/>
      <c r="H48"/>
      <c r="I48"/>
      <c r="J48" s="8"/>
      <c r="K48" s="9"/>
      <c r="L48" s="43">
        <v>1445</v>
      </c>
      <c r="M48" s="43"/>
      <c r="N48" t="s">
        <v>13</v>
      </c>
      <c r="O48" s="44" t="s">
        <v>389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2" t="s">
        <v>22</v>
      </c>
      <c r="J49" s="8"/>
      <c r="L49" s="12" t="s">
        <v>174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36</v>
      </c>
      <c r="D50" s="1" t="s">
        <v>37</v>
      </c>
      <c r="E50" s="1" t="s">
        <v>38</v>
      </c>
      <c r="F50" s="1" t="s">
        <v>39</v>
      </c>
      <c r="G50" s="1"/>
      <c r="H50" s="1" t="s">
        <v>38</v>
      </c>
      <c r="I50" s="1" t="s">
        <v>39</v>
      </c>
      <c r="J50" s="8"/>
      <c r="L50" s="1" t="s">
        <v>36</v>
      </c>
      <c r="M50" s="1" t="s">
        <v>37</v>
      </c>
      <c r="N50" s="1" t="s">
        <v>38</v>
      </c>
      <c r="O50" s="1" t="s">
        <v>39</v>
      </c>
      <c r="P50" s="1"/>
      <c r="Q50" s="1" t="s">
        <v>38</v>
      </c>
      <c r="R50" s="1" t="s">
        <v>39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40</v>
      </c>
      <c r="D51" s="3" t="s">
        <v>429</v>
      </c>
      <c r="E51" s="3"/>
      <c r="F51" s="3"/>
      <c r="G51" s="1" t="s">
        <v>41</v>
      </c>
      <c r="H51" s="4"/>
      <c r="I51" s="4"/>
      <c r="J51" s="8"/>
      <c r="L51" s="2" t="s">
        <v>40</v>
      </c>
      <c r="M51" s="3" t="s">
        <v>430</v>
      </c>
      <c r="N51" s="3"/>
      <c r="O51" s="3"/>
      <c r="P51" s="1" t="s">
        <v>41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42</v>
      </c>
      <c r="D52" s="3" t="s">
        <v>430</v>
      </c>
      <c r="E52" s="3"/>
      <c r="F52" s="3"/>
      <c r="G52" s="1" t="s">
        <v>43</v>
      </c>
      <c r="H52" s="4"/>
      <c r="I52" s="4"/>
      <c r="J52" s="8"/>
      <c r="L52" s="2" t="s">
        <v>42</v>
      </c>
      <c r="M52" s="3" t="s">
        <v>428</v>
      </c>
      <c r="N52" s="3"/>
      <c r="O52" s="3"/>
      <c r="P52" s="1" t="s">
        <v>43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44</v>
      </c>
      <c r="E53" s="4"/>
      <c r="F53" s="4"/>
      <c r="G53" s="5"/>
      <c r="H53" s="5"/>
      <c r="I53" s="5"/>
      <c r="J53" s="8"/>
      <c r="L53" s="5"/>
      <c r="M53" s="1" t="s">
        <v>44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14</v>
      </c>
      <c r="I54" s="6" t="s">
        <v>15</v>
      </c>
      <c r="J54" s="8"/>
      <c r="K54" s="9"/>
      <c r="L54" s="6" t="s">
        <v>176</v>
      </c>
      <c r="R54" s="6" t="s">
        <v>177</v>
      </c>
    </row>
    <row r="55" spans="1:21" ht="26.1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4"/>
      <c r="D55" s="10"/>
      <c r="E55" s="10"/>
      <c r="F55" s="10"/>
      <c r="G55" s="10"/>
      <c r="H55" s="10"/>
      <c r="I55" s="10"/>
      <c r="J55" s="11"/>
      <c r="K55" s="10"/>
      <c r="L55" s="14"/>
      <c r="M55" s="10"/>
      <c r="N55" s="10"/>
      <c r="O55" s="10"/>
      <c r="P55" s="10"/>
      <c r="Q55" s="10"/>
      <c r="R55" s="10"/>
    </row>
    <row r="56" spans="1:21" ht="26.1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8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43">
        <v>1447</v>
      </c>
      <c r="D57" s="43"/>
      <c r="E57" t="s">
        <v>13</v>
      </c>
      <c r="F57" s="44" t="s">
        <v>390</v>
      </c>
      <c r="G57"/>
      <c r="H57"/>
      <c r="I57"/>
      <c r="J57" s="8"/>
      <c r="K57" s="9"/>
      <c r="L57" s="43">
        <v>1458</v>
      </c>
      <c r="M57" s="43"/>
      <c r="N57" t="s">
        <v>13</v>
      </c>
      <c r="O57" s="44" t="s">
        <v>391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2" t="s">
        <v>271</v>
      </c>
      <c r="J58" s="8"/>
      <c r="L58" s="12" t="s">
        <v>280</v>
      </c>
      <c r="U58" s="6" t="s">
        <v>32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36</v>
      </c>
      <c r="D59" s="1" t="s">
        <v>37</v>
      </c>
      <c r="E59" s="1" t="s">
        <v>38</v>
      </c>
      <c r="F59" s="1" t="s">
        <v>39</v>
      </c>
      <c r="G59" s="1"/>
      <c r="H59" s="1" t="s">
        <v>38</v>
      </c>
      <c r="I59" s="1" t="s">
        <v>39</v>
      </c>
      <c r="J59" s="8"/>
      <c r="L59" s="1" t="s">
        <v>36</v>
      </c>
      <c r="M59" s="1" t="s">
        <v>37</v>
      </c>
      <c r="N59" s="1" t="s">
        <v>38</v>
      </c>
      <c r="O59" s="1" t="s">
        <v>39</v>
      </c>
      <c r="P59" s="1"/>
      <c r="Q59" s="1" t="s">
        <v>38</v>
      </c>
      <c r="R59" s="1" t="s">
        <v>39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40</v>
      </c>
      <c r="D60" s="3" t="s">
        <v>417</v>
      </c>
      <c r="E60" s="3"/>
      <c r="F60" s="3"/>
      <c r="G60" s="1" t="s">
        <v>41</v>
      </c>
      <c r="H60" s="4"/>
      <c r="I60" s="4"/>
      <c r="J60" s="8"/>
      <c r="L60" s="2" t="s">
        <v>40</v>
      </c>
      <c r="M60" s="3" t="s">
        <v>419</v>
      </c>
      <c r="N60" s="3"/>
      <c r="O60" s="3"/>
      <c r="P60" s="1" t="s">
        <v>41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42</v>
      </c>
      <c r="D61" s="3" t="s">
        <v>418</v>
      </c>
      <c r="E61" s="3"/>
      <c r="F61" s="3"/>
      <c r="G61" s="1" t="s">
        <v>43</v>
      </c>
      <c r="H61" s="4"/>
      <c r="I61" s="4"/>
      <c r="J61" s="8"/>
      <c r="L61" s="2" t="s">
        <v>42</v>
      </c>
      <c r="M61" s="3" t="s">
        <v>420</v>
      </c>
      <c r="N61" s="3"/>
      <c r="O61" s="3"/>
      <c r="P61" s="1" t="s">
        <v>43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44</v>
      </c>
      <c r="E62" s="4"/>
      <c r="F62" s="4"/>
      <c r="G62" s="5"/>
      <c r="H62" s="5"/>
      <c r="I62" s="5"/>
      <c r="J62" s="8"/>
      <c r="L62" s="5"/>
      <c r="M62" s="1" t="s">
        <v>44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239</v>
      </c>
      <c r="I63" s="6" t="s">
        <v>15</v>
      </c>
      <c r="J63" s="8"/>
      <c r="K63" s="9"/>
      <c r="L63" s="6" t="s">
        <v>282</v>
      </c>
      <c r="R63" s="6" t="s">
        <v>177</v>
      </c>
    </row>
    <row r="64" spans="1:21" ht="26.1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4"/>
      <c r="D64" s="10"/>
      <c r="E64" s="10"/>
      <c r="F64" s="10"/>
      <c r="G64" s="10"/>
      <c r="H64" s="10"/>
      <c r="I64" s="10"/>
      <c r="J64" s="11"/>
      <c r="K64" s="10"/>
      <c r="L64" s="14"/>
      <c r="M64" s="10"/>
      <c r="N64" s="10"/>
      <c r="O64" s="10"/>
      <c r="P64" s="10"/>
      <c r="Q64" s="10"/>
      <c r="R64" s="10"/>
    </row>
    <row r="65" spans="1:18" ht="26.1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8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43">
        <v>1468</v>
      </c>
      <c r="D66" s="43"/>
      <c r="E66" t="s">
        <v>13</v>
      </c>
      <c r="F66" s="44" t="s">
        <v>229</v>
      </c>
      <c r="G66"/>
      <c r="H66"/>
      <c r="I66"/>
      <c r="J66" s="8"/>
      <c r="K66" s="9"/>
      <c r="L66" s="43">
        <v>1469</v>
      </c>
      <c r="M66" s="43"/>
      <c r="N66" t="s">
        <v>13</v>
      </c>
      <c r="O66" s="44" t="s">
        <v>392</v>
      </c>
      <c r="P66"/>
      <c r="Q66"/>
      <c r="R66"/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2" t="s">
        <v>284</v>
      </c>
      <c r="J67" s="8"/>
      <c r="L67" s="12" t="s">
        <v>129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36</v>
      </c>
      <c r="D68" s="1" t="s">
        <v>37</v>
      </c>
      <c r="E68" s="1" t="s">
        <v>38</v>
      </c>
      <c r="F68" s="1" t="s">
        <v>39</v>
      </c>
      <c r="G68" s="1"/>
      <c r="H68" s="1" t="s">
        <v>38</v>
      </c>
      <c r="I68" s="1" t="s">
        <v>39</v>
      </c>
      <c r="J68" s="8"/>
      <c r="L68" s="1" t="s">
        <v>36</v>
      </c>
      <c r="M68" s="1" t="s">
        <v>37</v>
      </c>
      <c r="N68" s="1" t="s">
        <v>38</v>
      </c>
      <c r="O68" s="1" t="s">
        <v>39</v>
      </c>
      <c r="P68" s="1"/>
      <c r="Q68" s="1" t="s">
        <v>38</v>
      </c>
      <c r="R68" s="1" t="s">
        <v>39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40</v>
      </c>
      <c r="D69" s="3" t="s">
        <v>405</v>
      </c>
      <c r="E69" s="3"/>
      <c r="F69" s="3"/>
      <c r="G69" s="1" t="s">
        <v>41</v>
      </c>
      <c r="H69" s="4"/>
      <c r="I69" s="4"/>
      <c r="J69" s="8"/>
      <c r="L69" s="2" t="s">
        <v>40</v>
      </c>
      <c r="M69" s="3" t="s">
        <v>407</v>
      </c>
      <c r="N69" s="3"/>
      <c r="O69" s="3"/>
      <c r="P69" s="1" t="s">
        <v>41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42</v>
      </c>
      <c r="D70" s="3" t="s">
        <v>410</v>
      </c>
      <c r="E70" s="3"/>
      <c r="F70" s="3"/>
      <c r="G70" s="1" t="s">
        <v>43</v>
      </c>
      <c r="H70" s="4"/>
      <c r="I70" s="4"/>
      <c r="J70" s="8"/>
      <c r="L70" s="2" t="s">
        <v>42</v>
      </c>
      <c r="M70" s="3" t="s">
        <v>404</v>
      </c>
      <c r="N70" s="3"/>
      <c r="O70" s="3"/>
      <c r="P70" s="1" t="s">
        <v>43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44</v>
      </c>
      <c r="E71" s="4"/>
      <c r="F71" s="4"/>
      <c r="G71" s="5"/>
      <c r="H71" s="5"/>
      <c r="I71" s="5"/>
      <c r="J71" s="8"/>
      <c r="L71" s="5"/>
      <c r="M71" s="1" t="s">
        <v>44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286</v>
      </c>
      <c r="I72" s="6" t="s">
        <v>19</v>
      </c>
      <c r="J72" s="8"/>
      <c r="K72" s="9"/>
      <c r="L72" s="6" t="s">
        <v>108</v>
      </c>
      <c r="R72" s="6" t="s">
        <v>19</v>
      </c>
    </row>
    <row r="73" spans="1:18" ht="26.1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4"/>
      <c r="D73" s="10"/>
      <c r="E73" s="10"/>
      <c r="F73" s="10"/>
      <c r="G73" s="10"/>
      <c r="H73" s="10"/>
      <c r="I73" s="10"/>
      <c r="J73" s="11"/>
      <c r="K73" s="10"/>
      <c r="L73" s="14"/>
      <c r="M73" s="10"/>
      <c r="N73" s="10"/>
      <c r="O73" s="10"/>
      <c r="P73" s="10"/>
      <c r="Q73" s="10"/>
      <c r="R73" s="10"/>
    </row>
    <row r="74" spans="1:18" ht="26.1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8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43">
        <v>1480</v>
      </c>
      <c r="D75" s="43"/>
      <c r="E75" t="s">
        <v>13</v>
      </c>
      <c r="F75" s="44" t="s">
        <v>393</v>
      </c>
      <c r="G75"/>
      <c r="H75"/>
      <c r="I75"/>
      <c r="J75" s="8"/>
      <c r="K75" s="9"/>
      <c r="L75" s="43">
        <v>1483</v>
      </c>
      <c r="M75" s="43"/>
      <c r="N75" t="s">
        <v>13</v>
      </c>
      <c r="O75" s="44" t="s">
        <v>234</v>
      </c>
      <c r="P75"/>
      <c r="Q75"/>
      <c r="R75"/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2" t="s">
        <v>288</v>
      </c>
      <c r="J76" s="8"/>
      <c r="L76" s="12" t="s">
        <v>179</v>
      </c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36</v>
      </c>
      <c r="D77" s="1" t="s">
        <v>37</v>
      </c>
      <c r="E77" s="1" t="s">
        <v>38</v>
      </c>
      <c r="F77" s="1" t="s">
        <v>39</v>
      </c>
      <c r="G77" s="1"/>
      <c r="H77" s="1" t="s">
        <v>38</v>
      </c>
      <c r="I77" s="1" t="s">
        <v>39</v>
      </c>
      <c r="J77" s="8"/>
      <c r="L77" s="1" t="s">
        <v>36</v>
      </c>
      <c r="M77" s="1" t="s">
        <v>37</v>
      </c>
      <c r="N77" s="1" t="s">
        <v>38</v>
      </c>
      <c r="O77" s="1" t="s">
        <v>39</v>
      </c>
      <c r="P77" s="1"/>
      <c r="Q77" s="1" t="s">
        <v>38</v>
      </c>
      <c r="R77" s="1" t="s">
        <v>39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40</v>
      </c>
      <c r="D78" s="3" t="s">
        <v>427</v>
      </c>
      <c r="E78" s="3"/>
      <c r="F78" s="3"/>
      <c r="G78" s="1" t="s">
        <v>41</v>
      </c>
      <c r="H78" s="4"/>
      <c r="I78" s="4"/>
      <c r="J78" s="8"/>
      <c r="L78" s="2" t="s">
        <v>40</v>
      </c>
      <c r="M78" s="3" t="s">
        <v>425</v>
      </c>
      <c r="N78" s="3"/>
      <c r="O78" s="3"/>
      <c r="P78" s="1" t="s">
        <v>41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42</v>
      </c>
      <c r="D79" s="3" t="s">
        <v>424</v>
      </c>
      <c r="E79" s="3"/>
      <c r="F79" s="3"/>
      <c r="G79" s="1" t="s">
        <v>43</v>
      </c>
      <c r="H79" s="4"/>
      <c r="I79" s="4"/>
      <c r="J79" s="8"/>
      <c r="L79" s="2" t="s">
        <v>42</v>
      </c>
      <c r="M79" s="3" t="s">
        <v>426</v>
      </c>
      <c r="N79" s="3"/>
      <c r="O79" s="3"/>
      <c r="P79" s="1" t="s">
        <v>43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44</v>
      </c>
      <c r="E80" s="4"/>
      <c r="F80" s="4"/>
      <c r="G80" s="5"/>
      <c r="H80" s="5"/>
      <c r="I80" s="5"/>
      <c r="J80" s="8"/>
      <c r="L80" s="5"/>
      <c r="M80" s="1" t="s">
        <v>44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290</v>
      </c>
      <c r="I81" s="6" t="s">
        <v>19</v>
      </c>
      <c r="J81" s="8"/>
      <c r="K81" s="9"/>
      <c r="L81" s="6" t="s">
        <v>182</v>
      </c>
      <c r="R81" s="6" t="s">
        <v>19</v>
      </c>
    </row>
    <row r="82" spans="1:18" ht="26.1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4"/>
      <c r="D82" s="10"/>
      <c r="E82" s="10"/>
      <c r="F82" s="10"/>
      <c r="G82" s="10"/>
      <c r="H82" s="10"/>
      <c r="I82" s="10"/>
      <c r="J82" s="11"/>
      <c r="K82" s="10"/>
      <c r="L82" s="14"/>
      <c r="M82" s="10"/>
      <c r="N82" s="10"/>
      <c r="O82" s="10"/>
      <c r="P82" s="10"/>
      <c r="Q82" s="10"/>
      <c r="R82" s="10"/>
    </row>
    <row r="83" spans="1:18" ht="26.1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8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 s="43">
        <v>1494</v>
      </c>
      <c r="D84" s="43"/>
      <c r="E84" t="s">
        <v>13</v>
      </c>
      <c r="F84" s="44" t="s">
        <v>394</v>
      </c>
      <c r="G84"/>
      <c r="H84"/>
      <c r="I84"/>
      <c r="J84" s="8"/>
      <c r="K84" s="9"/>
      <c r="L84" s="43">
        <v>1506</v>
      </c>
      <c r="M84" s="43"/>
      <c r="N84" t="s">
        <v>13</v>
      </c>
      <c r="O84" s="44" t="s">
        <v>231</v>
      </c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2" t="s">
        <v>85</v>
      </c>
      <c r="J85" s="8"/>
      <c r="L85" s="12" t="s">
        <v>75</v>
      </c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36</v>
      </c>
      <c r="D86" s="1" t="s">
        <v>37</v>
      </c>
      <c r="E86" s="1" t="s">
        <v>38</v>
      </c>
      <c r="F86" s="1" t="s">
        <v>39</v>
      </c>
      <c r="G86" s="1"/>
      <c r="H86" s="1" t="s">
        <v>38</v>
      </c>
      <c r="I86" s="1" t="s">
        <v>39</v>
      </c>
      <c r="J86" s="8"/>
      <c r="L86" s="1" t="s">
        <v>36</v>
      </c>
      <c r="M86" s="1" t="s">
        <v>37</v>
      </c>
      <c r="N86" s="1" t="s">
        <v>38</v>
      </c>
      <c r="O86" s="1" t="s">
        <v>39</v>
      </c>
      <c r="P86" s="1"/>
      <c r="Q86" s="1" t="s">
        <v>38</v>
      </c>
      <c r="R86" s="1" t="s">
        <v>39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40</v>
      </c>
      <c r="D87" s="3" t="s">
        <v>424</v>
      </c>
      <c r="E87" s="3"/>
      <c r="F87" s="3"/>
      <c r="G87" s="1" t="s">
        <v>41</v>
      </c>
      <c r="H87" s="4"/>
      <c r="I87" s="4"/>
      <c r="J87" s="8"/>
      <c r="L87" s="2" t="s">
        <v>40</v>
      </c>
      <c r="M87" s="3" t="s">
        <v>409</v>
      </c>
      <c r="N87" s="3"/>
      <c r="O87" s="3"/>
      <c r="P87" s="1" t="s">
        <v>41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42</v>
      </c>
      <c r="D88" s="3" t="s">
        <v>419</v>
      </c>
      <c r="E88" s="3"/>
      <c r="F88" s="3"/>
      <c r="G88" s="1" t="s">
        <v>43</v>
      </c>
      <c r="H88" s="4"/>
      <c r="I88" s="4"/>
      <c r="J88" s="8"/>
      <c r="L88" s="2" t="s">
        <v>42</v>
      </c>
      <c r="M88" s="3" t="s">
        <v>423</v>
      </c>
      <c r="N88" s="3"/>
      <c r="O88" s="3"/>
      <c r="P88" s="1" t="s">
        <v>43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44</v>
      </c>
      <c r="E89" s="4"/>
      <c r="F89" s="4"/>
      <c r="G89" s="5"/>
      <c r="H89" s="5"/>
      <c r="I89" s="5"/>
      <c r="J89" s="8"/>
      <c r="L89" s="5"/>
      <c r="M89" s="1" t="s">
        <v>44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C90" s="6" t="s">
        <v>84</v>
      </c>
      <c r="I90" s="6" t="s">
        <v>15</v>
      </c>
      <c r="J90" s="8"/>
      <c r="K90" s="9"/>
      <c r="L90" s="6" t="s">
        <v>16</v>
      </c>
      <c r="R90" s="6" t="s">
        <v>17</v>
      </c>
    </row>
    <row r="91" spans="1:18" ht="28.95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5"/>
      <c r="L91" s="15"/>
    </row>
    <row r="92" spans="1:18" ht="28.95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 s="43">
        <v>1511</v>
      </c>
      <c r="D93" s="43"/>
      <c r="E93" t="s">
        <v>13</v>
      </c>
      <c r="F93" s="44" t="s">
        <v>395</v>
      </c>
      <c r="G93"/>
      <c r="H93"/>
      <c r="I93"/>
      <c r="J93" s="8"/>
      <c r="K93" s="9"/>
      <c r="L93" s="43">
        <v>1529</v>
      </c>
      <c r="M93" s="43"/>
      <c r="N93" t="s">
        <v>13</v>
      </c>
      <c r="O93" s="44" t="s">
        <v>396</v>
      </c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2" t="s">
        <v>187</v>
      </c>
      <c r="J94" s="8"/>
      <c r="L94" s="12" t="s">
        <v>300</v>
      </c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36</v>
      </c>
      <c r="D95" s="1" t="s">
        <v>37</v>
      </c>
      <c r="E95" s="1" t="s">
        <v>38</v>
      </c>
      <c r="F95" s="1" t="s">
        <v>39</v>
      </c>
      <c r="G95" s="1"/>
      <c r="H95" s="1" t="s">
        <v>38</v>
      </c>
      <c r="I95" s="1" t="s">
        <v>39</v>
      </c>
      <c r="J95" s="8"/>
      <c r="L95" s="1" t="s">
        <v>36</v>
      </c>
      <c r="M95" s="1" t="s">
        <v>37</v>
      </c>
      <c r="N95" s="1" t="s">
        <v>38</v>
      </c>
      <c r="O95" s="1" t="s">
        <v>39</v>
      </c>
      <c r="P95" s="1"/>
      <c r="Q95" s="1" t="s">
        <v>38</v>
      </c>
      <c r="R95" s="1" t="s">
        <v>39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40</v>
      </c>
      <c r="D96" s="3" t="s">
        <v>421</v>
      </c>
      <c r="E96" s="3"/>
      <c r="F96" s="3"/>
      <c r="G96" s="1" t="s">
        <v>41</v>
      </c>
      <c r="H96" s="4"/>
      <c r="I96" s="4"/>
      <c r="J96" s="8"/>
      <c r="L96" s="2" t="s">
        <v>40</v>
      </c>
      <c r="M96" s="3" t="s">
        <v>420</v>
      </c>
      <c r="N96" s="3"/>
      <c r="O96" s="3"/>
      <c r="P96" s="1" t="s">
        <v>41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42</v>
      </c>
      <c r="D97" s="3" t="s">
        <v>422</v>
      </c>
      <c r="E97" s="3"/>
      <c r="F97" s="3"/>
      <c r="G97" s="1" t="s">
        <v>43</v>
      </c>
      <c r="H97" s="4"/>
      <c r="I97" s="4"/>
      <c r="J97" s="8"/>
      <c r="L97" s="2" t="s">
        <v>42</v>
      </c>
      <c r="M97" s="3" t="s">
        <v>421</v>
      </c>
      <c r="N97" s="3"/>
      <c r="O97" s="3"/>
      <c r="P97" s="1" t="s">
        <v>43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44</v>
      </c>
      <c r="E98" s="4"/>
      <c r="F98" s="4"/>
      <c r="G98" s="5"/>
      <c r="H98" s="5"/>
      <c r="I98" s="5"/>
      <c r="J98" s="8"/>
      <c r="L98" s="5"/>
      <c r="M98" s="1" t="s">
        <v>44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C99" s="6" t="s">
        <v>176</v>
      </c>
      <c r="I99" s="6" t="s">
        <v>177</v>
      </c>
      <c r="J99" s="8"/>
      <c r="K99" s="9"/>
      <c r="L99" s="6" t="s">
        <v>303</v>
      </c>
      <c r="R99" s="6" t="s">
        <v>304</v>
      </c>
    </row>
    <row r="100" spans="1:18" ht="26.1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4"/>
      <c r="D100" s="10"/>
      <c r="E100" s="10"/>
      <c r="F100" s="10"/>
      <c r="G100" s="10"/>
      <c r="H100" s="10"/>
      <c r="I100" s="10"/>
      <c r="J100" s="11"/>
      <c r="K100" s="10"/>
      <c r="L100" s="14"/>
      <c r="M100" s="10"/>
      <c r="N100" s="10"/>
      <c r="O100" s="10"/>
      <c r="P100" s="10"/>
      <c r="Q100" s="10"/>
      <c r="R100" s="10"/>
    </row>
    <row r="101" spans="1:18" ht="26.1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8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 s="43">
        <v>1532</v>
      </c>
      <c r="D102" s="43"/>
      <c r="E102" t="s">
        <v>13</v>
      </c>
      <c r="F102" s="44" t="s">
        <v>397</v>
      </c>
      <c r="G102"/>
      <c r="H102"/>
      <c r="I102"/>
      <c r="J102" s="8"/>
      <c r="K102" s="9"/>
      <c r="L102" s="43">
        <v>1540</v>
      </c>
      <c r="M102" s="43"/>
      <c r="N102" t="s">
        <v>13</v>
      </c>
      <c r="O102" s="44" t="s">
        <v>398</v>
      </c>
      <c r="P102"/>
      <c r="Q102"/>
      <c r="R102"/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2" t="s">
        <v>311</v>
      </c>
      <c r="J103" s="8"/>
      <c r="L103" s="12" t="s">
        <v>321</v>
      </c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36</v>
      </c>
      <c r="D104" s="1" t="s">
        <v>37</v>
      </c>
      <c r="E104" s="1" t="s">
        <v>38</v>
      </c>
      <c r="F104" s="1" t="s">
        <v>39</v>
      </c>
      <c r="G104" s="1"/>
      <c r="H104" s="1" t="s">
        <v>38</v>
      </c>
      <c r="I104" s="1" t="s">
        <v>39</v>
      </c>
      <c r="J104" s="8"/>
      <c r="L104" s="1" t="s">
        <v>36</v>
      </c>
      <c r="M104" s="1" t="s">
        <v>37</v>
      </c>
      <c r="N104" s="1" t="s">
        <v>38</v>
      </c>
      <c r="O104" s="1" t="s">
        <v>39</v>
      </c>
      <c r="P104" s="1"/>
      <c r="Q104" s="1" t="s">
        <v>38</v>
      </c>
      <c r="R104" s="1" t="s">
        <v>39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40</v>
      </c>
      <c r="D105" s="3" t="s">
        <v>418</v>
      </c>
      <c r="E105" s="3"/>
      <c r="F105" s="3"/>
      <c r="G105" s="1" t="s">
        <v>41</v>
      </c>
      <c r="H105" s="4"/>
      <c r="I105" s="4"/>
      <c r="J105" s="8"/>
      <c r="L105" s="2" t="s">
        <v>40</v>
      </c>
      <c r="M105" s="3" t="s">
        <v>416</v>
      </c>
      <c r="N105" s="3"/>
      <c r="O105" s="3"/>
      <c r="P105" s="1" t="s">
        <v>41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42</v>
      </c>
      <c r="D106" s="3" t="s">
        <v>425</v>
      </c>
      <c r="E106" s="3"/>
      <c r="F106" s="3"/>
      <c r="G106" s="1" t="s">
        <v>43</v>
      </c>
      <c r="H106" s="4"/>
      <c r="I106" s="4"/>
      <c r="J106" s="8"/>
      <c r="L106" s="2" t="s">
        <v>42</v>
      </c>
      <c r="M106" s="3" t="s">
        <v>417</v>
      </c>
      <c r="N106" s="3"/>
      <c r="O106" s="3"/>
      <c r="P106" s="1" t="s">
        <v>43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44</v>
      </c>
      <c r="E107" s="4"/>
      <c r="F107" s="4"/>
      <c r="G107" s="5"/>
      <c r="H107" s="5"/>
      <c r="I107" s="5"/>
      <c r="J107" s="8"/>
      <c r="L107" s="5"/>
      <c r="M107" s="1" t="s">
        <v>44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C108" s="6" t="s">
        <v>282</v>
      </c>
      <c r="I108" s="6" t="s">
        <v>177</v>
      </c>
      <c r="J108" s="8"/>
      <c r="K108" s="9"/>
      <c r="L108" s="6" t="s">
        <v>324</v>
      </c>
      <c r="R108" s="6" t="s">
        <v>21</v>
      </c>
    </row>
    <row r="109" spans="1:18" ht="26.1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4"/>
      <c r="D109" s="10"/>
      <c r="E109" s="10"/>
      <c r="F109" s="10"/>
      <c r="G109" s="10"/>
      <c r="H109" s="10"/>
      <c r="I109" s="10"/>
      <c r="J109" s="11"/>
      <c r="K109" s="10"/>
      <c r="L109" s="14"/>
      <c r="M109" s="10"/>
      <c r="N109" s="10"/>
      <c r="O109" s="10"/>
      <c r="P109" s="10"/>
      <c r="Q109" s="10"/>
      <c r="R109" s="10"/>
    </row>
    <row r="110" spans="1:18" ht="26.1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8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 s="43">
        <v>1542</v>
      </c>
      <c r="D111" s="43"/>
      <c r="E111" t="s">
        <v>13</v>
      </c>
      <c r="F111" s="44" t="s">
        <v>399</v>
      </c>
      <c r="G111"/>
      <c r="H111"/>
      <c r="I111"/>
      <c r="J111" s="8"/>
      <c r="K111" s="9"/>
      <c r="L111" s="43">
        <v>1553</v>
      </c>
      <c r="M111" s="43"/>
      <c r="N111" t="s">
        <v>13</v>
      </c>
      <c r="O111" s="44" t="s">
        <v>400</v>
      </c>
      <c r="P111"/>
      <c r="Q111"/>
      <c r="R111"/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2" t="s">
        <v>190</v>
      </c>
      <c r="J112" s="8"/>
      <c r="L112" s="12" t="s">
        <v>193</v>
      </c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36</v>
      </c>
      <c r="D113" s="1" t="s">
        <v>37</v>
      </c>
      <c r="E113" s="1" t="s">
        <v>38</v>
      </c>
      <c r="F113" s="1" t="s">
        <v>39</v>
      </c>
      <c r="G113" s="1"/>
      <c r="H113" s="1" t="s">
        <v>38</v>
      </c>
      <c r="I113" s="1" t="s">
        <v>39</v>
      </c>
      <c r="J113" s="8"/>
      <c r="L113" s="1" t="s">
        <v>36</v>
      </c>
      <c r="M113" s="1" t="s">
        <v>37</v>
      </c>
      <c r="N113" s="1" t="s">
        <v>38</v>
      </c>
      <c r="O113" s="1" t="s">
        <v>39</v>
      </c>
      <c r="P113" s="1"/>
      <c r="Q113" s="1" t="s">
        <v>38</v>
      </c>
      <c r="R113" s="1" t="s">
        <v>39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40</v>
      </c>
      <c r="D114" s="3" t="s">
        <v>431</v>
      </c>
      <c r="E114" s="3"/>
      <c r="F114" s="3"/>
      <c r="G114" s="1" t="s">
        <v>41</v>
      </c>
      <c r="H114" s="4"/>
      <c r="I114" s="4"/>
      <c r="J114" s="8"/>
      <c r="L114" s="2" t="s">
        <v>40</v>
      </c>
      <c r="M114" s="3" t="s">
        <v>413</v>
      </c>
      <c r="N114" s="3"/>
      <c r="O114" s="3"/>
      <c r="P114" s="1" t="s">
        <v>41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42</v>
      </c>
      <c r="D115" s="3" t="s">
        <v>413</v>
      </c>
      <c r="E115" s="3"/>
      <c r="F115" s="3"/>
      <c r="G115" s="1" t="s">
        <v>43</v>
      </c>
      <c r="H115" s="4"/>
      <c r="I115" s="4"/>
      <c r="J115" s="8"/>
      <c r="L115" s="2" t="s">
        <v>42</v>
      </c>
      <c r="M115" s="3" t="s">
        <v>414</v>
      </c>
      <c r="N115" s="3"/>
      <c r="O115" s="3"/>
      <c r="P115" s="1" t="s">
        <v>43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44</v>
      </c>
      <c r="E116" s="4"/>
      <c r="F116" s="4"/>
      <c r="G116" s="5"/>
      <c r="H116" s="5"/>
      <c r="I116" s="5"/>
      <c r="J116" s="8"/>
      <c r="L116" s="5"/>
      <c r="M116" s="1" t="s">
        <v>44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C117" s="6" t="s">
        <v>182</v>
      </c>
      <c r="I117" s="6" t="s">
        <v>19</v>
      </c>
      <c r="J117" s="8"/>
      <c r="K117" s="9"/>
      <c r="L117" s="6" t="s">
        <v>14</v>
      </c>
      <c r="R117" s="6" t="s">
        <v>15</v>
      </c>
    </row>
    <row r="118" spans="1:18" ht="26.1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4"/>
      <c r="D118" s="10"/>
      <c r="E118" s="10"/>
      <c r="F118" s="10"/>
      <c r="G118" s="10"/>
      <c r="H118" s="10"/>
      <c r="I118" s="10"/>
      <c r="J118" s="11"/>
      <c r="K118" s="10"/>
      <c r="L118" s="14"/>
      <c r="M118" s="10"/>
      <c r="N118" s="10"/>
      <c r="O118" s="10"/>
      <c r="P118" s="10"/>
      <c r="Q118" s="10"/>
      <c r="R118" s="10"/>
    </row>
    <row r="119" spans="1:18" ht="26.1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8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 s="43">
        <v>1554</v>
      </c>
      <c r="D120" s="43"/>
      <c r="E120" t="s">
        <v>13</v>
      </c>
      <c r="F120" s="44" t="s">
        <v>401</v>
      </c>
      <c r="G120"/>
      <c r="H120"/>
      <c r="I120"/>
      <c r="J120" s="8"/>
      <c r="K120" s="9"/>
      <c r="L120" s="43">
        <v>11241</v>
      </c>
      <c r="M120" s="43"/>
      <c r="N120" t="s">
        <v>13</v>
      </c>
      <c r="O120" s="44" t="s">
        <v>402</v>
      </c>
      <c r="P120"/>
      <c r="Q120"/>
      <c r="R120"/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36" t="s">
        <v>331</v>
      </c>
      <c r="J121" s="8"/>
      <c r="L121" s="12" t="s">
        <v>342</v>
      </c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36</v>
      </c>
      <c r="D122" s="1" t="s">
        <v>37</v>
      </c>
      <c r="E122" s="1" t="s">
        <v>38</v>
      </c>
      <c r="F122" s="1" t="s">
        <v>39</v>
      </c>
      <c r="G122" s="1"/>
      <c r="H122" s="1" t="s">
        <v>38</v>
      </c>
      <c r="I122" s="1" t="s">
        <v>39</v>
      </c>
      <c r="J122" s="8"/>
      <c r="L122" s="1" t="s">
        <v>36</v>
      </c>
      <c r="M122" s="1" t="s">
        <v>37</v>
      </c>
      <c r="N122" s="1" t="s">
        <v>38</v>
      </c>
      <c r="O122" s="1" t="s">
        <v>39</v>
      </c>
      <c r="P122" s="1"/>
      <c r="Q122" s="1" t="s">
        <v>38</v>
      </c>
      <c r="R122" s="1" t="s">
        <v>39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40</v>
      </c>
      <c r="D123" s="3" t="s">
        <v>412</v>
      </c>
      <c r="E123" s="3"/>
      <c r="F123" s="3"/>
      <c r="G123" s="1" t="s">
        <v>41</v>
      </c>
      <c r="H123" s="4"/>
      <c r="I123" s="4"/>
      <c r="J123" s="8"/>
      <c r="L123" s="2" t="s">
        <v>40</v>
      </c>
      <c r="M123" s="3" t="s">
        <v>410</v>
      </c>
      <c r="N123" s="3"/>
      <c r="O123" s="3"/>
      <c r="P123" s="1" t="s">
        <v>41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42</v>
      </c>
      <c r="D124" s="3" t="s">
        <v>406</v>
      </c>
      <c r="E124" s="3"/>
      <c r="F124" s="3"/>
      <c r="G124" s="1" t="s">
        <v>43</v>
      </c>
      <c r="H124" s="4"/>
      <c r="I124" s="4"/>
      <c r="J124" s="8"/>
      <c r="L124" s="2" t="s">
        <v>42</v>
      </c>
      <c r="M124" s="3" t="s">
        <v>411</v>
      </c>
      <c r="N124" s="3"/>
      <c r="O124" s="3"/>
      <c r="P124" s="1" t="s">
        <v>43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44</v>
      </c>
      <c r="E125" s="4"/>
      <c r="F125" s="4"/>
      <c r="G125" s="5"/>
      <c r="H125" s="5"/>
      <c r="I125" s="5"/>
      <c r="J125" s="8"/>
      <c r="L125" s="5"/>
      <c r="M125" s="1" t="s">
        <v>44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C126" s="6" t="s">
        <v>334</v>
      </c>
      <c r="I126" s="6" t="s">
        <v>15</v>
      </c>
      <c r="J126" s="8"/>
      <c r="K126" s="9"/>
      <c r="L126" s="6" t="s">
        <v>345</v>
      </c>
      <c r="R126" s="6" t="s">
        <v>304</v>
      </c>
    </row>
    <row r="127" spans="1:18" ht="26.1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4"/>
      <c r="D127" s="10"/>
      <c r="E127" s="10"/>
      <c r="F127" s="10"/>
      <c r="G127" s="10"/>
      <c r="H127" s="10"/>
      <c r="I127" s="10"/>
      <c r="J127" s="11"/>
      <c r="K127" s="10"/>
      <c r="L127" s="14"/>
      <c r="M127" s="10"/>
      <c r="N127" s="10"/>
      <c r="O127" s="10"/>
      <c r="P127" s="10"/>
      <c r="Q127" s="10"/>
      <c r="R127" s="10"/>
    </row>
    <row r="128" spans="1:18" ht="26.1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8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 s="43">
        <v>12278</v>
      </c>
      <c r="D129" s="43"/>
      <c r="E129" t="s">
        <v>13</v>
      </c>
      <c r="F129" s="44" t="s">
        <v>397</v>
      </c>
      <c r="G129"/>
      <c r="H129"/>
      <c r="I129" s="121" t="s">
        <v>87</v>
      </c>
      <c r="J129" s="8"/>
      <c r="K129" s="9"/>
      <c r="L129" s="43">
        <v>13322</v>
      </c>
      <c r="M129" s="43"/>
      <c r="N129" t="s">
        <v>13</v>
      </c>
      <c r="O129" s="44" t="s">
        <v>403</v>
      </c>
      <c r="P129"/>
      <c r="Q129"/>
      <c r="R129"/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2" t="s">
        <v>199</v>
      </c>
      <c r="J130" s="8"/>
      <c r="L130" s="12" t="s">
        <v>203</v>
      </c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36</v>
      </c>
      <c r="D131" s="1" t="s">
        <v>37</v>
      </c>
      <c r="E131" s="1" t="s">
        <v>38</v>
      </c>
      <c r="F131" s="1" t="s">
        <v>39</v>
      </c>
      <c r="G131" s="1"/>
      <c r="H131" s="1" t="s">
        <v>38</v>
      </c>
      <c r="I131" s="1" t="s">
        <v>39</v>
      </c>
      <c r="J131" s="8"/>
      <c r="L131" s="1" t="s">
        <v>36</v>
      </c>
      <c r="M131" s="1" t="s">
        <v>37</v>
      </c>
      <c r="N131" s="1" t="s">
        <v>38</v>
      </c>
      <c r="O131" s="1" t="s">
        <v>39</v>
      </c>
      <c r="P131" s="1"/>
      <c r="Q131" s="1" t="s">
        <v>38</v>
      </c>
      <c r="R131" s="1" t="s">
        <v>39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40</v>
      </c>
      <c r="D132" s="3" t="s">
        <v>408</v>
      </c>
      <c r="E132" s="3"/>
      <c r="F132" s="3"/>
      <c r="G132" s="1" t="s">
        <v>41</v>
      </c>
      <c r="H132" s="4"/>
      <c r="I132" s="4"/>
      <c r="J132" s="8"/>
      <c r="L132" s="2" t="s">
        <v>40</v>
      </c>
      <c r="M132" s="3" t="s">
        <v>406</v>
      </c>
      <c r="N132" s="3"/>
      <c r="O132" s="3"/>
      <c r="P132" s="1" t="s">
        <v>41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42</v>
      </c>
      <c r="D133" s="3" t="s">
        <v>409</v>
      </c>
      <c r="E133" s="3"/>
      <c r="F133" s="3"/>
      <c r="G133" s="1" t="s">
        <v>43</v>
      </c>
      <c r="H133" s="4"/>
      <c r="I133" s="4"/>
      <c r="J133" s="8"/>
      <c r="L133" s="2" t="s">
        <v>42</v>
      </c>
      <c r="M133" s="3" t="s">
        <v>407</v>
      </c>
      <c r="N133" s="3"/>
      <c r="O133" s="3"/>
      <c r="P133" s="1" t="s">
        <v>43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44</v>
      </c>
      <c r="E134" s="4"/>
      <c r="F134" s="4"/>
      <c r="G134" s="5"/>
      <c r="H134" s="5"/>
      <c r="I134" s="5"/>
      <c r="J134" s="8"/>
      <c r="L134" s="5"/>
      <c r="M134" s="1" t="s">
        <v>44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C135" s="6" t="s">
        <v>137</v>
      </c>
      <c r="I135" s="6" t="s">
        <v>21</v>
      </c>
      <c r="J135" s="8"/>
      <c r="K135" s="9"/>
      <c r="L135" s="6" t="s">
        <v>84</v>
      </c>
      <c r="R135" s="6" t="s">
        <v>15</v>
      </c>
    </row>
    <row r="136" spans="1:18" ht="28.95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5"/>
      <c r="L136" s="15"/>
    </row>
    <row r="137" spans="1:18" ht="28.95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 s="43">
        <v>14270</v>
      </c>
      <c r="D138" s="43"/>
      <c r="E138" t="s">
        <v>13</v>
      </c>
      <c r="F138" s="44" t="s">
        <v>390</v>
      </c>
      <c r="G138"/>
      <c r="H138"/>
      <c r="I138"/>
      <c r="J138" s="8"/>
      <c r="K138" s="9"/>
      <c r="L138"/>
      <c r="M138"/>
      <c r="N138"/>
      <c r="O138"/>
      <c r="P138"/>
      <c r="Q138"/>
      <c r="R138"/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2" t="s">
        <v>352</v>
      </c>
      <c r="J139" s="8"/>
      <c r="L139" s="12"/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36</v>
      </c>
      <c r="D140" s="1" t="s">
        <v>37</v>
      </c>
      <c r="E140" s="1" t="s">
        <v>38</v>
      </c>
      <c r="F140" s="1" t="s">
        <v>39</v>
      </c>
      <c r="G140" s="1"/>
      <c r="H140" s="1" t="s">
        <v>38</v>
      </c>
      <c r="I140" s="1" t="s">
        <v>39</v>
      </c>
      <c r="J140" s="8"/>
      <c r="L140" s="1" t="s">
        <v>36</v>
      </c>
      <c r="M140" s="1" t="s">
        <v>37</v>
      </c>
      <c r="N140" s="1" t="s">
        <v>38</v>
      </c>
      <c r="O140" s="1" t="s">
        <v>39</v>
      </c>
      <c r="P140" s="1"/>
      <c r="Q140" s="1" t="s">
        <v>38</v>
      </c>
      <c r="R140" s="1" t="s">
        <v>39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40</v>
      </c>
      <c r="D141" s="3" t="s">
        <v>404</v>
      </c>
      <c r="E141" s="3"/>
      <c r="F141" s="3"/>
      <c r="G141" s="1" t="s">
        <v>41</v>
      </c>
      <c r="H141" s="4"/>
      <c r="I141" s="4"/>
      <c r="J141" s="8"/>
      <c r="L141" s="2" t="s">
        <v>40</v>
      </c>
      <c r="M141" s="3"/>
      <c r="N141" s="3"/>
      <c r="O141" s="3"/>
      <c r="P141" s="1" t="s">
        <v>41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42</v>
      </c>
      <c r="D142" s="3" t="s">
        <v>405</v>
      </c>
      <c r="E142" s="3"/>
      <c r="F142" s="3"/>
      <c r="G142" s="1" t="s">
        <v>43</v>
      </c>
      <c r="H142" s="4"/>
      <c r="I142" s="4"/>
      <c r="J142" s="8"/>
      <c r="L142" s="2" t="s">
        <v>42</v>
      </c>
      <c r="M142" s="3"/>
      <c r="N142" s="3"/>
      <c r="O142" s="3"/>
      <c r="P142" s="1" t="s">
        <v>43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44</v>
      </c>
      <c r="E143" s="4"/>
      <c r="F143" s="4"/>
      <c r="G143" s="5"/>
      <c r="H143" s="5"/>
      <c r="I143" s="5"/>
      <c r="J143" s="8"/>
      <c r="L143" s="5"/>
      <c r="M143" s="1" t="s">
        <v>44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C144" s="6" t="s">
        <v>354</v>
      </c>
      <c r="I144" s="6" t="s">
        <v>19</v>
      </c>
      <c r="J144" s="8"/>
      <c r="K144" s="9"/>
    </row>
    <row r="145" spans="1:18" ht="26.1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4"/>
      <c r="D145" s="10"/>
      <c r="E145" s="10"/>
      <c r="F145" s="10"/>
      <c r="G145" s="10"/>
      <c r="H145" s="10"/>
      <c r="I145" s="10"/>
      <c r="J145" s="11"/>
      <c r="K145" s="10"/>
      <c r="L145" s="14"/>
      <c r="M145" s="10"/>
      <c r="N145" s="10"/>
      <c r="O145" s="10"/>
      <c r="P145" s="10"/>
      <c r="Q145" s="10"/>
      <c r="R145" s="10"/>
    </row>
    <row r="146" spans="1:18" ht="26.1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8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/>
      <c r="D147"/>
      <c r="E147"/>
      <c r="F147"/>
      <c r="G147"/>
      <c r="H147"/>
      <c r="I147"/>
      <c r="J147" s="8"/>
      <c r="K147" s="9"/>
      <c r="L147"/>
      <c r="M147"/>
      <c r="N147"/>
      <c r="O147"/>
      <c r="P147"/>
      <c r="Q147"/>
      <c r="R147"/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2"/>
      <c r="J148" s="8"/>
      <c r="L148" s="12"/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36</v>
      </c>
      <c r="D149" s="1" t="s">
        <v>37</v>
      </c>
      <c r="E149" s="1" t="s">
        <v>38</v>
      </c>
      <c r="F149" s="1" t="s">
        <v>39</v>
      </c>
      <c r="G149" s="1"/>
      <c r="H149" s="1" t="s">
        <v>38</v>
      </c>
      <c r="I149" s="1" t="s">
        <v>39</v>
      </c>
      <c r="J149" s="8"/>
      <c r="L149" s="1" t="s">
        <v>36</v>
      </c>
      <c r="M149" s="1" t="s">
        <v>37</v>
      </c>
      <c r="N149" s="1" t="s">
        <v>38</v>
      </c>
      <c r="O149" s="1" t="s">
        <v>39</v>
      </c>
      <c r="P149" s="1"/>
      <c r="Q149" s="1" t="s">
        <v>38</v>
      </c>
      <c r="R149" s="1" t="s">
        <v>39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40</v>
      </c>
      <c r="D150" s="3"/>
      <c r="E150" s="3"/>
      <c r="F150" s="3"/>
      <c r="G150" s="1" t="s">
        <v>41</v>
      </c>
      <c r="H150" s="4"/>
      <c r="I150" s="4"/>
      <c r="J150" s="8"/>
      <c r="L150" s="2" t="s">
        <v>40</v>
      </c>
      <c r="M150" s="3"/>
      <c r="N150" s="3"/>
      <c r="O150" s="3"/>
      <c r="P150" s="1" t="s">
        <v>41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42</v>
      </c>
      <c r="D151" s="3"/>
      <c r="E151" s="3"/>
      <c r="F151" s="3"/>
      <c r="G151" s="1" t="s">
        <v>43</v>
      </c>
      <c r="H151" s="4"/>
      <c r="I151" s="4"/>
      <c r="J151" s="8"/>
      <c r="L151" s="2" t="s">
        <v>42</v>
      </c>
      <c r="M151" s="3"/>
      <c r="N151" s="3"/>
      <c r="O151" s="3"/>
      <c r="P151" s="1" t="s">
        <v>43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44</v>
      </c>
      <c r="E152" s="4"/>
      <c r="F152" s="4"/>
      <c r="G152" s="5"/>
      <c r="H152" s="5"/>
      <c r="I152" s="5"/>
      <c r="J152" s="8"/>
      <c r="L152" s="5"/>
      <c r="M152" s="1" t="s">
        <v>44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J153" s="8"/>
      <c r="K153" s="9"/>
    </row>
    <row r="154" spans="1:18" ht="26.1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4"/>
      <c r="D154" s="10"/>
      <c r="E154" s="10"/>
      <c r="F154" s="10"/>
      <c r="G154" s="10"/>
      <c r="H154" s="10"/>
      <c r="I154" s="10"/>
      <c r="J154" s="11"/>
      <c r="K154" s="10"/>
      <c r="L154" s="14"/>
      <c r="M154" s="10"/>
      <c r="N154" s="10"/>
      <c r="O154" s="10"/>
      <c r="P154" s="10"/>
      <c r="Q154" s="10"/>
      <c r="R154" s="10"/>
    </row>
    <row r="155" spans="1:18" ht="26.1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8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/>
      <c r="D156"/>
      <c r="E156"/>
      <c r="F156"/>
      <c r="G156"/>
      <c r="H156"/>
      <c r="I156"/>
      <c r="J156" s="8"/>
      <c r="K156" s="9"/>
      <c r="L156"/>
      <c r="M156"/>
      <c r="N156"/>
      <c r="O156"/>
      <c r="P156"/>
      <c r="Q156"/>
      <c r="R156"/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2"/>
      <c r="J157" s="8"/>
      <c r="L157" s="12"/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36</v>
      </c>
      <c r="D158" s="1" t="s">
        <v>37</v>
      </c>
      <c r="E158" s="1" t="s">
        <v>38</v>
      </c>
      <c r="F158" s="1" t="s">
        <v>39</v>
      </c>
      <c r="G158" s="1"/>
      <c r="H158" s="1" t="s">
        <v>38</v>
      </c>
      <c r="I158" s="1" t="s">
        <v>39</v>
      </c>
      <c r="J158" s="8"/>
      <c r="L158" s="1" t="s">
        <v>36</v>
      </c>
      <c r="M158" s="1" t="s">
        <v>37</v>
      </c>
      <c r="N158" s="1" t="s">
        <v>38</v>
      </c>
      <c r="O158" s="1" t="s">
        <v>39</v>
      </c>
      <c r="P158" s="1"/>
      <c r="Q158" s="1" t="s">
        <v>38</v>
      </c>
      <c r="R158" s="1" t="s">
        <v>39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40</v>
      </c>
      <c r="D159" s="3"/>
      <c r="E159" s="3"/>
      <c r="F159" s="3"/>
      <c r="G159" s="1" t="s">
        <v>41</v>
      </c>
      <c r="H159" s="4"/>
      <c r="I159" s="4"/>
      <c r="J159" s="8"/>
      <c r="L159" s="2" t="s">
        <v>40</v>
      </c>
      <c r="M159" s="3"/>
      <c r="N159" s="3"/>
      <c r="O159" s="3"/>
      <c r="P159" s="1" t="s">
        <v>41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42</v>
      </c>
      <c r="D160" s="3"/>
      <c r="E160" s="3"/>
      <c r="F160" s="3"/>
      <c r="G160" s="1" t="s">
        <v>43</v>
      </c>
      <c r="H160" s="4"/>
      <c r="I160" s="4"/>
      <c r="J160" s="8"/>
      <c r="L160" s="2" t="s">
        <v>42</v>
      </c>
      <c r="M160" s="3"/>
      <c r="N160" s="3"/>
      <c r="O160" s="3"/>
      <c r="P160" s="1" t="s">
        <v>43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44</v>
      </c>
      <c r="E161" s="4"/>
      <c r="F161" s="4"/>
      <c r="G161" s="5"/>
      <c r="H161" s="5"/>
      <c r="I161" s="5"/>
      <c r="J161" s="8"/>
      <c r="L161" s="5"/>
      <c r="M161" s="1" t="s">
        <v>44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J162" s="8"/>
      <c r="K162" s="9"/>
    </row>
    <row r="163" spans="1:18" ht="26.1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4"/>
      <c r="D163" s="10"/>
      <c r="E163" s="10"/>
      <c r="F163" s="10"/>
      <c r="G163" s="10"/>
      <c r="H163" s="10"/>
      <c r="I163" s="10"/>
      <c r="J163" s="11"/>
      <c r="K163" s="10"/>
      <c r="L163" s="14"/>
      <c r="M163" s="10"/>
      <c r="N163" s="10"/>
      <c r="O163" s="10"/>
      <c r="P163" s="10"/>
      <c r="Q163" s="10"/>
      <c r="R163" s="10"/>
    </row>
    <row r="164" spans="1:18" ht="26.1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8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8"/>
      <c r="K165" s="9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2"/>
      <c r="J166" s="8"/>
      <c r="L166" s="12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36</v>
      </c>
      <c r="D167" s="1" t="s">
        <v>37</v>
      </c>
      <c r="E167" s="1" t="s">
        <v>38</v>
      </c>
      <c r="F167" s="1" t="s">
        <v>39</v>
      </c>
      <c r="G167" s="1"/>
      <c r="H167" s="1" t="s">
        <v>38</v>
      </c>
      <c r="I167" s="1" t="s">
        <v>39</v>
      </c>
      <c r="J167" s="8"/>
      <c r="L167" s="1" t="s">
        <v>36</v>
      </c>
      <c r="M167" s="1" t="s">
        <v>37</v>
      </c>
      <c r="N167" s="1" t="s">
        <v>38</v>
      </c>
      <c r="O167" s="1" t="s">
        <v>39</v>
      </c>
      <c r="P167" s="1"/>
      <c r="Q167" s="1" t="s">
        <v>38</v>
      </c>
      <c r="R167" s="1" t="s">
        <v>39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40</v>
      </c>
      <c r="D168" s="3"/>
      <c r="E168" s="3"/>
      <c r="F168" s="3"/>
      <c r="G168" s="1" t="s">
        <v>41</v>
      </c>
      <c r="H168" s="4"/>
      <c r="I168" s="4"/>
      <c r="J168" s="8"/>
      <c r="L168" s="2" t="s">
        <v>40</v>
      </c>
      <c r="M168" s="3"/>
      <c r="N168" s="3"/>
      <c r="O168" s="3"/>
      <c r="P168" s="1" t="s">
        <v>41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42</v>
      </c>
      <c r="D169" s="3"/>
      <c r="E169" s="3"/>
      <c r="F169" s="3"/>
      <c r="G169" s="1" t="s">
        <v>43</v>
      </c>
      <c r="H169" s="4"/>
      <c r="I169" s="4"/>
      <c r="J169" s="8"/>
      <c r="L169" s="2" t="s">
        <v>42</v>
      </c>
      <c r="M169" s="3"/>
      <c r="N169" s="3"/>
      <c r="O169" s="3"/>
      <c r="P169" s="1" t="s">
        <v>43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44</v>
      </c>
      <c r="E170" s="4"/>
      <c r="F170" s="4"/>
      <c r="G170" s="5"/>
      <c r="H170" s="5"/>
      <c r="I170" s="5"/>
      <c r="J170" s="8"/>
      <c r="L170" s="5"/>
      <c r="M170" s="1" t="s">
        <v>44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8"/>
      <c r="K171" s="9"/>
    </row>
    <row r="172" spans="1:18" ht="26.1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4"/>
      <c r="D172" s="10"/>
      <c r="E172" s="10"/>
      <c r="F172" s="10"/>
      <c r="G172" s="10"/>
      <c r="H172" s="10"/>
      <c r="I172" s="10"/>
      <c r="J172" s="11"/>
      <c r="K172" s="10"/>
      <c r="L172" s="14"/>
      <c r="M172" s="10"/>
      <c r="N172" s="10"/>
      <c r="O172" s="10"/>
      <c r="P172" s="10"/>
      <c r="Q172" s="10"/>
      <c r="R172" s="10"/>
    </row>
    <row r="173" spans="1:18" ht="26.1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8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8"/>
      <c r="K174" s="9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2"/>
      <c r="J175" s="8"/>
      <c r="L175" s="12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36</v>
      </c>
      <c r="D176" s="1" t="s">
        <v>37</v>
      </c>
      <c r="E176" s="1" t="s">
        <v>38</v>
      </c>
      <c r="F176" s="1" t="s">
        <v>39</v>
      </c>
      <c r="G176" s="1"/>
      <c r="H176" s="1" t="s">
        <v>38</v>
      </c>
      <c r="I176" s="1" t="s">
        <v>39</v>
      </c>
      <c r="J176" s="8"/>
      <c r="L176" s="1" t="s">
        <v>36</v>
      </c>
      <c r="M176" s="1" t="s">
        <v>37</v>
      </c>
      <c r="N176" s="1" t="s">
        <v>38</v>
      </c>
      <c r="O176" s="1" t="s">
        <v>39</v>
      </c>
      <c r="P176" s="1"/>
      <c r="Q176" s="1" t="s">
        <v>38</v>
      </c>
      <c r="R176" s="1" t="s">
        <v>39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40</v>
      </c>
      <c r="D177" s="3"/>
      <c r="E177" s="3"/>
      <c r="F177" s="3"/>
      <c r="G177" s="1" t="s">
        <v>41</v>
      </c>
      <c r="H177" s="4"/>
      <c r="I177" s="4"/>
      <c r="J177" s="8"/>
      <c r="L177" s="2" t="s">
        <v>40</v>
      </c>
      <c r="M177" s="3"/>
      <c r="N177" s="3"/>
      <c r="O177" s="3"/>
      <c r="P177" s="1" t="s">
        <v>41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42</v>
      </c>
      <c r="D178" s="3"/>
      <c r="E178" s="3"/>
      <c r="F178" s="3"/>
      <c r="G178" s="1" t="s">
        <v>43</v>
      </c>
      <c r="H178" s="4"/>
      <c r="I178" s="4"/>
      <c r="J178" s="8"/>
      <c r="L178" s="2" t="s">
        <v>42</v>
      </c>
      <c r="M178" s="3"/>
      <c r="N178" s="3"/>
      <c r="O178" s="3"/>
      <c r="P178" s="1" t="s">
        <v>43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44</v>
      </c>
      <c r="E179" s="4"/>
      <c r="F179" s="4"/>
      <c r="G179" s="5"/>
      <c r="H179" s="5"/>
      <c r="I179" s="5"/>
      <c r="J179" s="8"/>
      <c r="L179" s="5"/>
      <c r="M179" s="1" t="s">
        <v>44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8"/>
      <c r="K180" s="9"/>
    </row>
    <row r="181" spans="1:18" ht="28.95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5"/>
      <c r="L181" s="15"/>
    </row>
    <row r="182" spans="1:18" ht="27.9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8"/>
      <c r="K183" s="9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 s="7"/>
      <c r="C184" s="12"/>
      <c r="J184" s="8"/>
      <c r="L184" s="12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36</v>
      </c>
      <c r="D185" s="1" t="s">
        <v>37</v>
      </c>
      <c r="E185" s="1" t="s">
        <v>38</v>
      </c>
      <c r="F185" s="1" t="s">
        <v>39</v>
      </c>
      <c r="G185" s="1"/>
      <c r="H185" s="1" t="s">
        <v>38</v>
      </c>
      <c r="I185" s="1" t="s">
        <v>39</v>
      </c>
      <c r="J185" s="8"/>
      <c r="L185" s="1" t="s">
        <v>36</v>
      </c>
      <c r="M185" s="1" t="s">
        <v>37</v>
      </c>
      <c r="N185" s="1" t="s">
        <v>38</v>
      </c>
      <c r="O185" s="1" t="s">
        <v>39</v>
      </c>
      <c r="P185" s="1"/>
      <c r="Q185" s="1" t="s">
        <v>38</v>
      </c>
      <c r="R185" s="1" t="s">
        <v>39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40</v>
      </c>
      <c r="D186" s="3"/>
      <c r="E186" s="3"/>
      <c r="F186" s="3"/>
      <c r="G186" s="1" t="s">
        <v>41</v>
      </c>
      <c r="H186" s="4"/>
      <c r="I186" s="4"/>
      <c r="J186" s="8"/>
      <c r="L186" s="2" t="s">
        <v>40</v>
      </c>
      <c r="M186" s="3"/>
      <c r="N186" s="3"/>
      <c r="O186" s="3"/>
      <c r="P186" s="1" t="s">
        <v>41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42</v>
      </c>
      <c r="D187" s="3"/>
      <c r="E187" s="3"/>
      <c r="F187" s="3"/>
      <c r="G187" s="1" t="s">
        <v>43</v>
      </c>
      <c r="H187" s="4"/>
      <c r="I187" s="4"/>
      <c r="J187" s="8"/>
      <c r="L187" s="2" t="s">
        <v>42</v>
      </c>
      <c r="M187" s="3"/>
      <c r="N187" s="3"/>
      <c r="O187" s="3"/>
      <c r="P187" s="1" t="s">
        <v>43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44</v>
      </c>
      <c r="E188" s="4"/>
      <c r="F188" s="4"/>
      <c r="G188" s="5"/>
      <c r="H188" s="5"/>
      <c r="I188" s="5"/>
      <c r="J188" s="8"/>
      <c r="L188" s="5"/>
      <c r="M188" s="1" t="s">
        <v>44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8"/>
      <c r="K189" s="9"/>
    </row>
    <row r="190" spans="1:18" ht="26.1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4"/>
      <c r="D190" s="10"/>
      <c r="E190" s="10"/>
      <c r="F190" s="10"/>
      <c r="G190" s="10"/>
      <c r="H190" s="10"/>
      <c r="I190" s="10"/>
      <c r="J190" s="11"/>
      <c r="K190" s="10"/>
      <c r="L190" s="14"/>
      <c r="M190" s="10"/>
      <c r="N190" s="10"/>
      <c r="O190" s="10"/>
      <c r="P190" s="10"/>
      <c r="Q190" s="10"/>
      <c r="R190" s="10"/>
    </row>
    <row r="191" spans="1:18" ht="26.1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8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8"/>
      <c r="K192" s="9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2"/>
      <c r="J193" s="8"/>
      <c r="L193" s="12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36</v>
      </c>
      <c r="D194" s="1" t="s">
        <v>37</v>
      </c>
      <c r="E194" s="1" t="s">
        <v>38</v>
      </c>
      <c r="F194" s="1" t="s">
        <v>39</v>
      </c>
      <c r="G194" s="1"/>
      <c r="H194" s="1" t="s">
        <v>38</v>
      </c>
      <c r="I194" s="1" t="s">
        <v>39</v>
      </c>
      <c r="J194" s="8"/>
      <c r="L194" s="1" t="s">
        <v>36</v>
      </c>
      <c r="M194" s="1" t="s">
        <v>37</v>
      </c>
      <c r="N194" s="1" t="s">
        <v>38</v>
      </c>
      <c r="O194" s="1" t="s">
        <v>39</v>
      </c>
      <c r="P194" s="1"/>
      <c r="Q194" s="1" t="s">
        <v>38</v>
      </c>
      <c r="R194" s="1" t="s">
        <v>39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40</v>
      </c>
      <c r="D195" s="3"/>
      <c r="E195" s="3"/>
      <c r="F195" s="3"/>
      <c r="G195" s="1" t="s">
        <v>41</v>
      </c>
      <c r="H195" s="4"/>
      <c r="I195" s="4"/>
      <c r="J195" s="8"/>
      <c r="L195" s="2" t="s">
        <v>40</v>
      </c>
      <c r="M195" s="3"/>
      <c r="N195" s="3"/>
      <c r="O195" s="3"/>
      <c r="P195" s="1" t="s">
        <v>41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42</v>
      </c>
      <c r="D196" s="3"/>
      <c r="E196" s="3"/>
      <c r="F196" s="3"/>
      <c r="G196" s="1" t="s">
        <v>43</v>
      </c>
      <c r="H196" s="4"/>
      <c r="I196" s="4"/>
      <c r="J196" s="8"/>
      <c r="L196" s="2" t="s">
        <v>42</v>
      </c>
      <c r="M196" s="3"/>
      <c r="N196" s="3"/>
      <c r="O196" s="3"/>
      <c r="P196" s="1" t="s">
        <v>43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44</v>
      </c>
      <c r="E197" s="4"/>
      <c r="F197" s="4"/>
      <c r="G197" s="5"/>
      <c r="H197" s="5"/>
      <c r="I197" s="5"/>
      <c r="J197" s="8"/>
      <c r="L197" s="5"/>
      <c r="M197" s="1" t="s">
        <v>44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8"/>
      <c r="K198" s="9"/>
    </row>
    <row r="199" spans="1:18" ht="26.1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4"/>
      <c r="D199" s="10"/>
      <c r="E199" s="10"/>
      <c r="F199" s="10"/>
      <c r="G199" s="10"/>
      <c r="H199" s="10"/>
      <c r="I199" s="10"/>
      <c r="J199" s="11"/>
      <c r="K199" s="10"/>
      <c r="L199" s="14"/>
      <c r="M199" s="10"/>
      <c r="N199" s="10"/>
      <c r="O199" s="10"/>
      <c r="P199" s="10"/>
      <c r="Q199" s="10"/>
      <c r="R199" s="10"/>
    </row>
    <row r="200" spans="1:18" ht="26.1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8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8"/>
      <c r="K201" s="9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2"/>
      <c r="J202" s="8"/>
      <c r="L202" s="12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36</v>
      </c>
      <c r="D203" s="1" t="s">
        <v>37</v>
      </c>
      <c r="E203" s="1" t="s">
        <v>38</v>
      </c>
      <c r="F203" s="1" t="s">
        <v>39</v>
      </c>
      <c r="G203" s="1"/>
      <c r="H203" s="1" t="s">
        <v>38</v>
      </c>
      <c r="I203" s="1" t="s">
        <v>39</v>
      </c>
      <c r="J203" s="8"/>
      <c r="L203" s="1" t="s">
        <v>36</v>
      </c>
      <c r="M203" s="1" t="s">
        <v>37</v>
      </c>
      <c r="N203" s="1" t="s">
        <v>38</v>
      </c>
      <c r="O203" s="1" t="s">
        <v>39</v>
      </c>
      <c r="P203" s="1"/>
      <c r="Q203" s="1" t="s">
        <v>38</v>
      </c>
      <c r="R203" s="1" t="s">
        <v>39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40</v>
      </c>
      <c r="D204" s="3"/>
      <c r="E204" s="3"/>
      <c r="F204" s="3"/>
      <c r="G204" s="1" t="s">
        <v>41</v>
      </c>
      <c r="H204" s="4"/>
      <c r="I204" s="4"/>
      <c r="J204" s="8"/>
      <c r="L204" s="2" t="s">
        <v>40</v>
      </c>
      <c r="M204" s="3"/>
      <c r="N204" s="3"/>
      <c r="O204" s="3"/>
      <c r="P204" s="1" t="s">
        <v>41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42</v>
      </c>
      <c r="D205" s="3"/>
      <c r="E205" s="3"/>
      <c r="F205" s="3"/>
      <c r="G205" s="1" t="s">
        <v>43</v>
      </c>
      <c r="H205" s="4"/>
      <c r="I205" s="4"/>
      <c r="J205" s="8"/>
      <c r="L205" s="2" t="s">
        <v>42</v>
      </c>
      <c r="M205" s="3"/>
      <c r="N205" s="3"/>
      <c r="O205" s="3"/>
      <c r="P205" s="1" t="s">
        <v>43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44</v>
      </c>
      <c r="E206" s="4"/>
      <c r="F206" s="4"/>
      <c r="G206" s="5"/>
      <c r="H206" s="5"/>
      <c r="I206" s="5"/>
      <c r="J206" s="8"/>
      <c r="L206" s="5"/>
      <c r="M206" s="1" t="s">
        <v>44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8"/>
      <c r="K207" s="9"/>
    </row>
    <row r="208" spans="1:18" ht="26.1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4"/>
      <c r="D208" s="10"/>
      <c r="E208" s="10"/>
      <c r="F208" s="10"/>
      <c r="G208" s="10"/>
      <c r="H208" s="10"/>
      <c r="I208" s="10"/>
      <c r="J208" s="11"/>
      <c r="K208" s="10"/>
      <c r="L208" s="14"/>
      <c r="M208" s="10"/>
      <c r="N208" s="10"/>
      <c r="O208" s="10"/>
      <c r="P208" s="10"/>
      <c r="Q208" s="10"/>
      <c r="R208" s="10"/>
    </row>
    <row r="209" spans="1:18" ht="26.1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8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8"/>
      <c r="K210" s="9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2"/>
      <c r="J211" s="8"/>
      <c r="L211" s="12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36</v>
      </c>
      <c r="D212" s="1" t="s">
        <v>37</v>
      </c>
      <c r="E212" s="1" t="s">
        <v>38</v>
      </c>
      <c r="F212" s="1" t="s">
        <v>39</v>
      </c>
      <c r="G212" s="1"/>
      <c r="H212" s="1" t="s">
        <v>38</v>
      </c>
      <c r="I212" s="1" t="s">
        <v>39</v>
      </c>
      <c r="J212" s="8"/>
      <c r="L212" s="1" t="s">
        <v>36</v>
      </c>
      <c r="M212" s="1" t="s">
        <v>37</v>
      </c>
      <c r="N212" s="1" t="s">
        <v>38</v>
      </c>
      <c r="O212" s="1" t="s">
        <v>39</v>
      </c>
      <c r="P212" s="1"/>
      <c r="Q212" s="1" t="s">
        <v>38</v>
      </c>
      <c r="R212" s="1" t="s">
        <v>39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40</v>
      </c>
      <c r="D213" s="3"/>
      <c r="E213" s="3"/>
      <c r="F213" s="3"/>
      <c r="G213" s="1" t="s">
        <v>41</v>
      </c>
      <c r="H213" s="4"/>
      <c r="I213" s="4"/>
      <c r="J213" s="8"/>
      <c r="L213" s="2" t="s">
        <v>40</v>
      </c>
      <c r="M213" s="3"/>
      <c r="N213" s="3"/>
      <c r="O213" s="3"/>
      <c r="P213" s="1" t="s">
        <v>41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42</v>
      </c>
      <c r="D214" s="3"/>
      <c r="E214" s="3"/>
      <c r="F214" s="3"/>
      <c r="G214" s="1" t="s">
        <v>43</v>
      </c>
      <c r="H214" s="4"/>
      <c r="I214" s="4"/>
      <c r="J214" s="8"/>
      <c r="L214" s="2" t="s">
        <v>42</v>
      </c>
      <c r="M214" s="3"/>
      <c r="N214" s="3"/>
      <c r="O214" s="3"/>
      <c r="P214" s="1" t="s">
        <v>43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44</v>
      </c>
      <c r="E215" s="4"/>
      <c r="F215" s="4"/>
      <c r="G215" s="5"/>
      <c r="H215" s="5"/>
      <c r="I215" s="5"/>
      <c r="J215" s="8"/>
      <c r="L215" s="5"/>
      <c r="M215" s="1" t="s">
        <v>44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8"/>
      <c r="K216" s="9"/>
    </row>
    <row r="217" spans="1:18" ht="26.1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4"/>
      <c r="D217" s="10"/>
      <c r="E217" s="10"/>
      <c r="F217" s="10"/>
      <c r="G217" s="10"/>
      <c r="H217" s="10"/>
      <c r="I217" s="10"/>
      <c r="J217" s="11"/>
      <c r="K217" s="10"/>
      <c r="L217" s="10"/>
      <c r="M217" s="10"/>
      <c r="N217" s="10"/>
      <c r="O217" s="10"/>
      <c r="P217" s="10"/>
      <c r="Q217" s="10"/>
      <c r="R217" s="10"/>
    </row>
    <row r="218" spans="1:18" ht="26.1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8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8"/>
      <c r="K219" s="9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2"/>
      <c r="J220" s="8"/>
      <c r="L220" s="12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36</v>
      </c>
      <c r="D221" s="1" t="s">
        <v>37</v>
      </c>
      <c r="E221" s="1" t="s">
        <v>38</v>
      </c>
      <c r="F221" s="1" t="s">
        <v>39</v>
      </c>
      <c r="G221" s="1"/>
      <c r="H221" s="1" t="s">
        <v>38</v>
      </c>
      <c r="I221" s="1" t="s">
        <v>39</v>
      </c>
      <c r="J221" s="8"/>
      <c r="L221" s="1" t="s">
        <v>36</v>
      </c>
      <c r="M221" s="1" t="s">
        <v>37</v>
      </c>
      <c r="N221" s="1" t="s">
        <v>38</v>
      </c>
      <c r="O221" s="1" t="s">
        <v>39</v>
      </c>
      <c r="P221" s="1"/>
      <c r="Q221" s="1" t="s">
        <v>38</v>
      </c>
      <c r="R221" s="1" t="s">
        <v>39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40</v>
      </c>
      <c r="D222" s="3"/>
      <c r="E222" s="3"/>
      <c r="F222" s="3"/>
      <c r="G222" s="1" t="s">
        <v>41</v>
      </c>
      <c r="H222" s="4"/>
      <c r="I222" s="4"/>
      <c r="J222" s="8"/>
      <c r="L222" s="2" t="s">
        <v>40</v>
      </c>
      <c r="M222" s="3"/>
      <c r="N222" s="3"/>
      <c r="O222" s="3"/>
      <c r="P222" s="1" t="s">
        <v>41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42</v>
      </c>
      <c r="D223" s="3"/>
      <c r="E223" s="3"/>
      <c r="F223" s="3"/>
      <c r="G223" s="1" t="s">
        <v>43</v>
      </c>
      <c r="H223" s="4"/>
      <c r="I223" s="4"/>
      <c r="J223" s="8"/>
      <c r="L223" s="2" t="s">
        <v>42</v>
      </c>
      <c r="M223" s="3"/>
      <c r="N223" s="3"/>
      <c r="O223" s="3"/>
      <c r="P223" s="1" t="s">
        <v>43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44</v>
      </c>
      <c r="E224" s="4"/>
      <c r="F224" s="4"/>
      <c r="G224" s="5"/>
      <c r="H224" s="5"/>
      <c r="I224" s="5"/>
      <c r="J224" s="8"/>
      <c r="L224" s="5"/>
      <c r="M224" s="1" t="s">
        <v>44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8"/>
      <c r="K225" s="9"/>
    </row>
    <row r="226" spans="1:18" ht="28.95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7.9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8"/>
      <c r="K228" s="9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2"/>
      <c r="J229" s="8"/>
      <c r="L229" s="12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36</v>
      </c>
      <c r="D230" s="1" t="s">
        <v>37</v>
      </c>
      <c r="E230" s="1" t="s">
        <v>38</v>
      </c>
      <c r="F230" s="1" t="s">
        <v>39</v>
      </c>
      <c r="G230" s="1"/>
      <c r="H230" s="1" t="s">
        <v>38</v>
      </c>
      <c r="I230" s="1" t="s">
        <v>39</v>
      </c>
      <c r="J230" s="8"/>
      <c r="L230" s="1" t="s">
        <v>36</v>
      </c>
      <c r="M230" s="1" t="s">
        <v>37</v>
      </c>
      <c r="N230" s="1" t="s">
        <v>38</v>
      </c>
      <c r="O230" s="1" t="s">
        <v>39</v>
      </c>
      <c r="P230" s="1"/>
      <c r="Q230" s="1" t="s">
        <v>38</v>
      </c>
      <c r="R230" s="1" t="s">
        <v>39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40</v>
      </c>
      <c r="D231" s="3"/>
      <c r="E231" s="3"/>
      <c r="F231" s="3"/>
      <c r="G231" s="1" t="s">
        <v>41</v>
      </c>
      <c r="H231" s="4"/>
      <c r="I231" s="4"/>
      <c r="J231" s="8"/>
      <c r="L231" s="2" t="s">
        <v>40</v>
      </c>
      <c r="M231" s="3"/>
      <c r="N231" s="3"/>
      <c r="O231" s="3"/>
      <c r="P231" s="1" t="s">
        <v>41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42</v>
      </c>
      <c r="D232" s="3"/>
      <c r="E232" s="3"/>
      <c r="F232" s="3"/>
      <c r="G232" s="1" t="s">
        <v>43</v>
      </c>
      <c r="H232" s="4"/>
      <c r="I232" s="4"/>
      <c r="J232" s="8"/>
      <c r="L232" s="2" t="s">
        <v>42</v>
      </c>
      <c r="M232" s="3"/>
      <c r="N232" s="3"/>
      <c r="O232" s="3"/>
      <c r="P232" s="1" t="s">
        <v>43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44</v>
      </c>
      <c r="E233" s="4"/>
      <c r="F233" s="4"/>
      <c r="G233" s="5"/>
      <c r="H233" s="5"/>
      <c r="I233" s="5"/>
      <c r="J233" s="8"/>
      <c r="L233" s="5"/>
      <c r="M233" s="1" t="s">
        <v>44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8"/>
      <c r="K234" s="9"/>
    </row>
    <row r="235" spans="1:18" ht="26.1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10"/>
      <c r="D235" s="10"/>
      <c r="E235" s="10"/>
      <c r="F235" s="10"/>
      <c r="G235" s="10"/>
      <c r="H235" s="10"/>
      <c r="I235" s="10"/>
      <c r="J235" s="11"/>
      <c r="K235" s="10"/>
      <c r="L235" s="10"/>
      <c r="M235" s="10"/>
      <c r="N235" s="10"/>
      <c r="O235" s="10"/>
      <c r="P235" s="10"/>
      <c r="Q235" s="10"/>
      <c r="R235" s="10"/>
    </row>
    <row r="236" spans="1:18" ht="26.1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8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8"/>
      <c r="K237" s="9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2"/>
      <c r="J238" s="8"/>
      <c r="L238" s="12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36</v>
      </c>
      <c r="D239" s="1" t="s">
        <v>37</v>
      </c>
      <c r="E239" s="1" t="s">
        <v>38</v>
      </c>
      <c r="F239" s="1" t="s">
        <v>39</v>
      </c>
      <c r="G239" s="1"/>
      <c r="H239" s="1" t="s">
        <v>38</v>
      </c>
      <c r="I239" s="1" t="s">
        <v>39</v>
      </c>
      <c r="J239" s="8"/>
      <c r="L239" s="1" t="s">
        <v>36</v>
      </c>
      <c r="M239" s="1" t="s">
        <v>37</v>
      </c>
      <c r="N239" s="1" t="s">
        <v>38</v>
      </c>
      <c r="O239" s="1" t="s">
        <v>39</v>
      </c>
      <c r="P239" s="1"/>
      <c r="Q239" s="1" t="s">
        <v>38</v>
      </c>
      <c r="R239" s="1" t="s">
        <v>39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40</v>
      </c>
      <c r="D240" s="3"/>
      <c r="E240" s="3"/>
      <c r="F240" s="3"/>
      <c r="G240" s="1" t="s">
        <v>41</v>
      </c>
      <c r="H240" s="4"/>
      <c r="I240" s="4"/>
      <c r="J240" s="8"/>
      <c r="L240" s="2" t="s">
        <v>40</v>
      </c>
      <c r="M240" s="3"/>
      <c r="N240" s="3"/>
      <c r="O240" s="3"/>
      <c r="P240" s="1" t="s">
        <v>41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42</v>
      </c>
      <c r="D241" s="3"/>
      <c r="E241" s="3"/>
      <c r="F241" s="3"/>
      <c r="G241" s="1" t="s">
        <v>43</v>
      </c>
      <c r="H241" s="4"/>
      <c r="I241" s="4"/>
      <c r="J241" s="8"/>
      <c r="L241" s="2" t="s">
        <v>42</v>
      </c>
      <c r="M241" s="3"/>
      <c r="N241" s="3"/>
      <c r="O241" s="3"/>
      <c r="P241" s="1" t="s">
        <v>43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44</v>
      </c>
      <c r="E242" s="4"/>
      <c r="F242" s="4"/>
      <c r="G242" s="5"/>
      <c r="H242" s="5"/>
      <c r="I242" s="5"/>
      <c r="J242" s="8"/>
      <c r="L242" s="5"/>
      <c r="M242" s="1" t="s">
        <v>44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8"/>
      <c r="K243" s="9"/>
    </row>
    <row r="244" spans="1:18" ht="26.1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10"/>
      <c r="D244" s="10"/>
      <c r="E244" s="10"/>
      <c r="F244" s="10"/>
      <c r="G244" s="10"/>
      <c r="H244" s="10"/>
      <c r="I244" s="10"/>
      <c r="J244" s="11"/>
      <c r="K244" s="10"/>
      <c r="L244" s="10"/>
      <c r="M244" s="10"/>
      <c r="N244" s="10"/>
      <c r="O244" s="10"/>
      <c r="P244" s="10"/>
      <c r="Q244" s="10"/>
      <c r="R244" s="10"/>
    </row>
    <row r="245" spans="1:18" ht="26.1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8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8"/>
      <c r="K246" s="9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2"/>
      <c r="J247" s="8"/>
      <c r="L247" s="12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36</v>
      </c>
      <c r="D248" s="1" t="s">
        <v>37</v>
      </c>
      <c r="E248" s="1" t="s">
        <v>38</v>
      </c>
      <c r="F248" s="1" t="s">
        <v>39</v>
      </c>
      <c r="G248" s="1"/>
      <c r="H248" s="1" t="s">
        <v>38</v>
      </c>
      <c r="I248" s="1" t="s">
        <v>39</v>
      </c>
      <c r="J248" s="8"/>
      <c r="L248" s="1" t="s">
        <v>36</v>
      </c>
      <c r="M248" s="1" t="s">
        <v>37</v>
      </c>
      <c r="N248" s="1" t="s">
        <v>38</v>
      </c>
      <c r="O248" s="1" t="s">
        <v>39</v>
      </c>
      <c r="P248" s="1"/>
      <c r="Q248" s="1" t="s">
        <v>38</v>
      </c>
      <c r="R248" s="1" t="s">
        <v>39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40</v>
      </c>
      <c r="D249" s="3"/>
      <c r="E249" s="3"/>
      <c r="F249" s="3"/>
      <c r="G249" s="1" t="s">
        <v>41</v>
      </c>
      <c r="H249" s="4"/>
      <c r="I249" s="4"/>
      <c r="J249" s="8"/>
      <c r="L249" s="2" t="s">
        <v>40</v>
      </c>
      <c r="M249" s="3"/>
      <c r="N249" s="3"/>
      <c r="O249" s="3"/>
      <c r="P249" s="1" t="s">
        <v>41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42</v>
      </c>
      <c r="D250" s="3"/>
      <c r="E250" s="3"/>
      <c r="F250" s="3"/>
      <c r="G250" s="1" t="s">
        <v>43</v>
      </c>
      <c r="H250" s="4"/>
      <c r="I250" s="4"/>
      <c r="J250" s="8"/>
      <c r="L250" s="2" t="s">
        <v>42</v>
      </c>
      <c r="M250" s="3"/>
      <c r="N250" s="3"/>
      <c r="O250" s="3"/>
      <c r="P250" s="1" t="s">
        <v>43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44</v>
      </c>
      <c r="E251" s="4"/>
      <c r="F251" s="4"/>
      <c r="G251" s="5"/>
      <c r="H251" s="5"/>
      <c r="I251" s="5"/>
      <c r="J251" s="8"/>
      <c r="L251" s="5"/>
      <c r="M251" s="1" t="s">
        <v>44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8"/>
      <c r="K252" s="9"/>
    </row>
    <row r="253" spans="1:18" ht="26.1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10"/>
      <c r="D253" s="10"/>
      <c r="E253" s="10"/>
      <c r="F253" s="10"/>
      <c r="G253" s="10"/>
      <c r="H253" s="10"/>
      <c r="I253" s="10"/>
      <c r="J253" s="11"/>
      <c r="K253" s="10"/>
      <c r="L253" s="10"/>
      <c r="M253" s="10"/>
      <c r="N253" s="10"/>
      <c r="O253" s="10"/>
      <c r="P253" s="10"/>
      <c r="Q253" s="10"/>
      <c r="R253" s="10"/>
    </row>
    <row r="254" spans="1:18" ht="26.1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8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8"/>
      <c r="K255" s="9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2"/>
      <c r="J256" s="8"/>
      <c r="L256" s="12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36</v>
      </c>
      <c r="D257" s="1" t="s">
        <v>37</v>
      </c>
      <c r="E257" s="1" t="s">
        <v>38</v>
      </c>
      <c r="F257" s="1" t="s">
        <v>39</v>
      </c>
      <c r="G257" s="1"/>
      <c r="H257" s="1" t="s">
        <v>38</v>
      </c>
      <c r="I257" s="1" t="s">
        <v>39</v>
      </c>
      <c r="J257" s="8"/>
      <c r="L257" s="1" t="s">
        <v>36</v>
      </c>
      <c r="M257" s="1" t="s">
        <v>37</v>
      </c>
      <c r="N257" s="1" t="s">
        <v>38</v>
      </c>
      <c r="O257" s="1" t="s">
        <v>39</v>
      </c>
      <c r="P257" s="1"/>
      <c r="Q257" s="1" t="s">
        <v>38</v>
      </c>
      <c r="R257" s="1" t="s">
        <v>39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40</v>
      </c>
      <c r="D258" s="3"/>
      <c r="E258" s="3"/>
      <c r="F258" s="3"/>
      <c r="G258" s="1" t="s">
        <v>41</v>
      </c>
      <c r="H258" s="4"/>
      <c r="I258" s="4"/>
      <c r="J258" s="8"/>
      <c r="L258" s="2" t="s">
        <v>40</v>
      </c>
      <c r="M258" s="3"/>
      <c r="N258" s="3"/>
      <c r="O258" s="3"/>
      <c r="P258" s="1" t="s">
        <v>41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42</v>
      </c>
      <c r="D259" s="3"/>
      <c r="E259" s="3"/>
      <c r="F259" s="3"/>
      <c r="G259" s="1" t="s">
        <v>43</v>
      </c>
      <c r="H259" s="4"/>
      <c r="I259" s="4"/>
      <c r="J259" s="8"/>
      <c r="L259" s="2" t="s">
        <v>42</v>
      </c>
      <c r="M259" s="3"/>
      <c r="N259" s="3"/>
      <c r="O259" s="3"/>
      <c r="P259" s="1" t="s">
        <v>43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44</v>
      </c>
      <c r="E260" s="4"/>
      <c r="F260" s="4"/>
      <c r="G260" s="5"/>
      <c r="H260" s="5"/>
      <c r="I260" s="5"/>
      <c r="J260" s="8"/>
      <c r="L260" s="5"/>
      <c r="M260" s="1" t="s">
        <v>44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8"/>
      <c r="K261" s="9"/>
    </row>
    <row r="262" spans="1:18" ht="26.1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10"/>
      <c r="D262" s="10"/>
      <c r="E262" s="10"/>
      <c r="F262" s="10"/>
      <c r="G262" s="10"/>
      <c r="H262" s="10"/>
      <c r="I262" s="10"/>
      <c r="J262" s="11"/>
      <c r="K262" s="10"/>
      <c r="L262" s="10"/>
      <c r="M262" s="10"/>
      <c r="N262" s="10"/>
      <c r="O262" s="10"/>
      <c r="P262" s="10"/>
      <c r="Q262" s="10"/>
      <c r="R262" s="10"/>
    </row>
    <row r="263" spans="1:18" ht="26.1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8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8"/>
      <c r="K264" s="9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2"/>
      <c r="J265" s="8"/>
      <c r="L265" s="12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36</v>
      </c>
      <c r="D266" s="1" t="s">
        <v>37</v>
      </c>
      <c r="E266" s="1" t="s">
        <v>38</v>
      </c>
      <c r="F266" s="1" t="s">
        <v>39</v>
      </c>
      <c r="G266" s="1"/>
      <c r="H266" s="1" t="s">
        <v>38</v>
      </c>
      <c r="I266" s="1" t="s">
        <v>39</v>
      </c>
      <c r="J266" s="8"/>
      <c r="L266" s="1" t="s">
        <v>36</v>
      </c>
      <c r="M266" s="1" t="s">
        <v>37</v>
      </c>
      <c r="N266" s="1" t="s">
        <v>38</v>
      </c>
      <c r="O266" s="1" t="s">
        <v>39</v>
      </c>
      <c r="P266" s="1"/>
      <c r="Q266" s="1" t="s">
        <v>38</v>
      </c>
      <c r="R266" s="1" t="s">
        <v>39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40</v>
      </c>
      <c r="D267" s="3"/>
      <c r="E267" s="3"/>
      <c r="F267" s="3"/>
      <c r="G267" s="1" t="s">
        <v>41</v>
      </c>
      <c r="H267" s="4"/>
      <c r="I267" s="4"/>
      <c r="J267" s="8"/>
      <c r="L267" s="2" t="s">
        <v>40</v>
      </c>
      <c r="M267" s="3"/>
      <c r="N267" s="3"/>
      <c r="O267" s="3"/>
      <c r="P267" s="1" t="s">
        <v>41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42</v>
      </c>
      <c r="D268" s="3"/>
      <c r="E268" s="3"/>
      <c r="F268" s="3"/>
      <c r="G268" s="1" t="s">
        <v>43</v>
      </c>
      <c r="H268" s="4"/>
      <c r="I268" s="4"/>
      <c r="J268" s="8"/>
      <c r="L268" s="2" t="s">
        <v>42</v>
      </c>
      <c r="M268" s="3"/>
      <c r="N268" s="3"/>
      <c r="O268" s="3"/>
      <c r="P268" s="1" t="s">
        <v>43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44</v>
      </c>
      <c r="E269" s="4"/>
      <c r="F269" s="4"/>
      <c r="G269" s="5"/>
      <c r="H269" s="5"/>
      <c r="I269" s="5"/>
      <c r="J269" s="8"/>
      <c r="L269" s="5"/>
      <c r="M269" s="1" t="s">
        <v>44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8"/>
      <c r="K270" s="9"/>
    </row>
    <row r="271" spans="1:18" ht="27.9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8.95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8"/>
      <c r="K273" s="9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2"/>
      <c r="J274" s="8"/>
      <c r="L274" s="12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36</v>
      </c>
      <c r="D275" s="1" t="s">
        <v>37</v>
      </c>
      <c r="E275" s="1" t="s">
        <v>38</v>
      </c>
      <c r="F275" s="1" t="s">
        <v>39</v>
      </c>
      <c r="G275" s="1"/>
      <c r="H275" s="1" t="s">
        <v>38</v>
      </c>
      <c r="I275" s="1" t="s">
        <v>39</v>
      </c>
      <c r="J275" s="8"/>
      <c r="L275" s="1" t="s">
        <v>36</v>
      </c>
      <c r="M275" s="1" t="s">
        <v>37</v>
      </c>
      <c r="N275" s="1" t="s">
        <v>38</v>
      </c>
      <c r="O275" s="1" t="s">
        <v>39</v>
      </c>
      <c r="P275" s="1"/>
      <c r="Q275" s="1" t="s">
        <v>38</v>
      </c>
      <c r="R275" s="1" t="s">
        <v>39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40</v>
      </c>
      <c r="D276" s="3"/>
      <c r="E276" s="3"/>
      <c r="F276" s="3"/>
      <c r="G276" s="1" t="s">
        <v>41</v>
      </c>
      <c r="H276" s="4"/>
      <c r="I276" s="4"/>
      <c r="J276" s="8"/>
      <c r="L276" s="2" t="s">
        <v>40</v>
      </c>
      <c r="M276" s="3"/>
      <c r="N276" s="3"/>
      <c r="O276" s="3"/>
      <c r="P276" s="1" t="s">
        <v>41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42</v>
      </c>
      <c r="D277" s="3"/>
      <c r="E277" s="3"/>
      <c r="F277" s="3"/>
      <c r="G277" s="1" t="s">
        <v>43</v>
      </c>
      <c r="H277" s="4"/>
      <c r="I277" s="4"/>
      <c r="J277" s="8"/>
      <c r="L277" s="2" t="s">
        <v>42</v>
      </c>
      <c r="M277" s="3"/>
      <c r="N277" s="3"/>
      <c r="O277" s="3"/>
      <c r="P277" s="1" t="s">
        <v>43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44</v>
      </c>
      <c r="E278" s="4"/>
      <c r="F278" s="4"/>
      <c r="G278" s="5"/>
      <c r="H278" s="5"/>
      <c r="I278" s="5"/>
      <c r="J278" s="8"/>
      <c r="L278" s="5"/>
      <c r="M278" s="1" t="s">
        <v>44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8"/>
      <c r="K279" s="9"/>
    </row>
    <row r="280" spans="1:18" ht="26.1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10"/>
      <c r="D280" s="10"/>
      <c r="E280" s="10"/>
      <c r="F280" s="10"/>
      <c r="G280" s="10"/>
      <c r="H280" s="10"/>
      <c r="I280" s="10"/>
      <c r="J280" s="11"/>
      <c r="K280" s="10"/>
      <c r="L280" s="10"/>
      <c r="M280" s="10"/>
      <c r="N280" s="10"/>
      <c r="O280" s="10"/>
      <c r="P280" s="10"/>
      <c r="Q280" s="10"/>
      <c r="R280" s="10"/>
    </row>
    <row r="281" spans="1:18" ht="26.1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8"/>
      <c r="K282" s="9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3"/>
      <c r="J283" s="8"/>
      <c r="L283" s="12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36</v>
      </c>
      <c r="D284" s="1" t="s">
        <v>37</v>
      </c>
      <c r="E284" s="1" t="s">
        <v>38</v>
      </c>
      <c r="F284" s="1" t="s">
        <v>39</v>
      </c>
      <c r="G284" s="1"/>
      <c r="H284" s="1" t="s">
        <v>38</v>
      </c>
      <c r="I284" s="1" t="s">
        <v>39</v>
      </c>
      <c r="J284" s="8"/>
      <c r="L284" s="1" t="s">
        <v>36</v>
      </c>
      <c r="M284" s="1" t="s">
        <v>37</v>
      </c>
      <c r="N284" s="1" t="s">
        <v>38</v>
      </c>
      <c r="O284" s="1" t="s">
        <v>39</v>
      </c>
      <c r="P284" s="1"/>
      <c r="Q284" s="1" t="s">
        <v>38</v>
      </c>
      <c r="R284" s="1" t="s">
        <v>39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40</v>
      </c>
      <c r="D285" s="3"/>
      <c r="E285" s="3"/>
      <c r="F285" s="3"/>
      <c r="G285" s="1" t="s">
        <v>41</v>
      </c>
      <c r="H285" s="4"/>
      <c r="I285" s="4"/>
      <c r="J285" s="8"/>
      <c r="L285" s="2" t="s">
        <v>40</v>
      </c>
      <c r="M285" s="3"/>
      <c r="N285" s="3"/>
      <c r="O285" s="3"/>
      <c r="P285" s="1" t="s">
        <v>41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42</v>
      </c>
      <c r="D286" s="3"/>
      <c r="E286" s="3"/>
      <c r="F286" s="3"/>
      <c r="G286" s="1" t="s">
        <v>43</v>
      </c>
      <c r="H286" s="4"/>
      <c r="I286" s="4"/>
      <c r="J286" s="8"/>
      <c r="L286" s="2" t="s">
        <v>42</v>
      </c>
      <c r="M286" s="3"/>
      <c r="N286" s="3"/>
      <c r="O286" s="3"/>
      <c r="P286" s="1" t="s">
        <v>43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44</v>
      </c>
      <c r="E287" s="4"/>
      <c r="F287" s="4"/>
      <c r="G287" s="5"/>
      <c r="H287" s="5"/>
      <c r="I287" s="5"/>
      <c r="J287" s="8"/>
      <c r="L287" s="5"/>
      <c r="M287" s="1" t="s">
        <v>44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8"/>
      <c r="K288" s="9"/>
    </row>
    <row r="289" spans="1:18" ht="26.1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10"/>
      <c r="D289" s="10"/>
      <c r="E289" s="10"/>
      <c r="F289" s="10"/>
      <c r="G289" s="10"/>
      <c r="H289" s="10"/>
      <c r="I289" s="10"/>
      <c r="J289" s="11"/>
      <c r="K289" s="10"/>
      <c r="L289" s="10"/>
      <c r="M289" s="10"/>
      <c r="N289" s="10"/>
      <c r="O289" s="10"/>
      <c r="P289" s="10"/>
      <c r="Q289" s="10"/>
      <c r="R289" s="10"/>
    </row>
    <row r="290" spans="1:18" ht="26.1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8"/>
      <c r="K291" s="9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3"/>
      <c r="J292" s="8"/>
      <c r="L292" s="12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36</v>
      </c>
      <c r="D293" s="1" t="s">
        <v>37</v>
      </c>
      <c r="E293" s="1" t="s">
        <v>38</v>
      </c>
      <c r="F293" s="1" t="s">
        <v>39</v>
      </c>
      <c r="G293" s="1"/>
      <c r="H293" s="1" t="s">
        <v>38</v>
      </c>
      <c r="I293" s="1" t="s">
        <v>39</v>
      </c>
      <c r="J293" s="8"/>
      <c r="L293" s="1" t="s">
        <v>36</v>
      </c>
      <c r="M293" s="1" t="s">
        <v>37</v>
      </c>
      <c r="N293" s="1" t="s">
        <v>38</v>
      </c>
      <c r="O293" s="1" t="s">
        <v>39</v>
      </c>
      <c r="P293" s="1"/>
      <c r="Q293" s="1" t="s">
        <v>38</v>
      </c>
      <c r="R293" s="1" t="s">
        <v>39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40</v>
      </c>
      <c r="D294" s="3"/>
      <c r="E294" s="3"/>
      <c r="F294" s="3"/>
      <c r="G294" s="1" t="s">
        <v>41</v>
      </c>
      <c r="H294" s="4"/>
      <c r="I294" s="4"/>
      <c r="J294" s="8"/>
      <c r="L294" s="2" t="s">
        <v>40</v>
      </c>
      <c r="M294" s="3"/>
      <c r="N294" s="3"/>
      <c r="O294" s="3"/>
      <c r="P294" s="1" t="s">
        <v>41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42</v>
      </c>
      <c r="D295" s="3"/>
      <c r="E295" s="3"/>
      <c r="F295" s="3"/>
      <c r="G295" s="1" t="s">
        <v>43</v>
      </c>
      <c r="H295" s="4"/>
      <c r="I295" s="4"/>
      <c r="J295" s="8"/>
      <c r="L295" s="2" t="s">
        <v>42</v>
      </c>
      <c r="M295" s="3"/>
      <c r="N295" s="3"/>
      <c r="O295" s="3"/>
      <c r="P295" s="1" t="s">
        <v>43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44</v>
      </c>
      <c r="E296" s="4"/>
      <c r="F296" s="4"/>
      <c r="G296" s="5"/>
      <c r="H296" s="5"/>
      <c r="I296" s="5"/>
      <c r="J296" s="8"/>
      <c r="L296" s="5"/>
      <c r="M296" s="1" t="s">
        <v>44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8"/>
      <c r="K297" s="9"/>
    </row>
    <row r="298" spans="1:18" ht="26.1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10"/>
      <c r="D298" s="10"/>
      <c r="E298" s="10"/>
      <c r="F298" s="10"/>
      <c r="G298" s="10"/>
      <c r="H298" s="10"/>
      <c r="I298" s="10"/>
      <c r="J298" s="11"/>
      <c r="K298" s="10"/>
      <c r="L298" s="10"/>
      <c r="M298" s="10"/>
      <c r="N298" s="10"/>
      <c r="O298" s="10"/>
      <c r="P298" s="10"/>
      <c r="Q298" s="10"/>
      <c r="R298" s="10"/>
    </row>
    <row r="299" spans="1:18" ht="26.1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8"/>
      <c r="K300" s="9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3"/>
      <c r="J301" s="8"/>
      <c r="L301" s="12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36</v>
      </c>
      <c r="D302" s="1" t="s">
        <v>37</v>
      </c>
      <c r="E302" s="1" t="s">
        <v>38</v>
      </c>
      <c r="F302" s="1" t="s">
        <v>39</v>
      </c>
      <c r="G302" s="1"/>
      <c r="H302" s="1" t="s">
        <v>38</v>
      </c>
      <c r="I302" s="1" t="s">
        <v>39</v>
      </c>
      <c r="J302" s="8"/>
      <c r="L302" s="1" t="s">
        <v>36</v>
      </c>
      <c r="M302" s="1" t="s">
        <v>37</v>
      </c>
      <c r="N302" s="1" t="s">
        <v>38</v>
      </c>
      <c r="O302" s="1" t="s">
        <v>39</v>
      </c>
      <c r="P302" s="1"/>
      <c r="Q302" s="1" t="s">
        <v>38</v>
      </c>
      <c r="R302" s="1" t="s">
        <v>39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40</v>
      </c>
      <c r="D303" s="3"/>
      <c r="E303" s="3"/>
      <c r="F303" s="3"/>
      <c r="G303" s="1" t="s">
        <v>41</v>
      </c>
      <c r="H303" s="4"/>
      <c r="I303" s="4"/>
      <c r="J303" s="8"/>
      <c r="L303" s="2" t="s">
        <v>40</v>
      </c>
      <c r="M303" s="3"/>
      <c r="N303" s="3"/>
      <c r="O303" s="3"/>
      <c r="P303" s="1" t="s">
        <v>41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42</v>
      </c>
      <c r="D304" s="3"/>
      <c r="E304" s="3"/>
      <c r="F304" s="3"/>
      <c r="G304" s="1" t="s">
        <v>43</v>
      </c>
      <c r="H304" s="4"/>
      <c r="I304" s="4"/>
      <c r="J304" s="8"/>
      <c r="L304" s="2" t="s">
        <v>42</v>
      </c>
      <c r="M304" s="3"/>
      <c r="N304" s="3"/>
      <c r="O304" s="3"/>
      <c r="P304" s="1" t="s">
        <v>43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44</v>
      </c>
      <c r="E305" s="4"/>
      <c r="F305" s="4"/>
      <c r="G305" s="5"/>
      <c r="H305" s="5"/>
      <c r="I305" s="5"/>
      <c r="J305" s="8"/>
      <c r="L305" s="5"/>
      <c r="M305" s="1" t="s">
        <v>44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8"/>
      <c r="K306" s="9"/>
    </row>
    <row r="307" spans="1:18" ht="26.1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10"/>
      <c r="D307" s="10"/>
      <c r="E307" s="10"/>
      <c r="F307" s="10"/>
      <c r="G307" s="10"/>
      <c r="H307" s="10"/>
      <c r="I307" s="10"/>
      <c r="J307" s="11"/>
      <c r="K307" s="10"/>
      <c r="L307" s="10"/>
      <c r="M307" s="10"/>
      <c r="N307" s="10"/>
      <c r="O307" s="10"/>
      <c r="P307" s="10"/>
      <c r="Q307" s="10"/>
      <c r="R307" s="10"/>
    </row>
    <row r="308" spans="1:18" ht="26.1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8"/>
      <c r="K309" s="9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3"/>
      <c r="J310" s="8"/>
      <c r="L310" s="12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36</v>
      </c>
      <c r="D311" s="1" t="s">
        <v>37</v>
      </c>
      <c r="E311" s="1" t="s">
        <v>38</v>
      </c>
      <c r="F311" s="1" t="s">
        <v>39</v>
      </c>
      <c r="G311" s="1"/>
      <c r="H311" s="1" t="s">
        <v>38</v>
      </c>
      <c r="I311" s="1" t="s">
        <v>39</v>
      </c>
      <c r="J311" s="8"/>
      <c r="L311" s="1" t="s">
        <v>36</v>
      </c>
      <c r="M311" s="1" t="s">
        <v>37</v>
      </c>
      <c r="N311" s="1" t="s">
        <v>38</v>
      </c>
      <c r="O311" s="1" t="s">
        <v>39</v>
      </c>
      <c r="P311" s="1"/>
      <c r="Q311" s="1" t="s">
        <v>38</v>
      </c>
      <c r="R311" s="1" t="s">
        <v>39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40</v>
      </c>
      <c r="D312" s="3"/>
      <c r="E312" s="3"/>
      <c r="F312" s="3"/>
      <c r="G312" s="1" t="s">
        <v>41</v>
      </c>
      <c r="H312" s="4"/>
      <c r="I312" s="4"/>
      <c r="J312" s="8"/>
      <c r="L312" s="2" t="s">
        <v>40</v>
      </c>
      <c r="M312" s="3"/>
      <c r="N312" s="3"/>
      <c r="O312" s="3"/>
      <c r="P312" s="1" t="s">
        <v>41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42</v>
      </c>
      <c r="D313" s="3"/>
      <c r="E313" s="3"/>
      <c r="F313" s="3"/>
      <c r="G313" s="1" t="s">
        <v>43</v>
      </c>
      <c r="H313" s="4"/>
      <c r="I313" s="4"/>
      <c r="J313" s="8"/>
      <c r="L313" s="2" t="s">
        <v>42</v>
      </c>
      <c r="M313" s="3"/>
      <c r="N313" s="3"/>
      <c r="O313" s="3"/>
      <c r="P313" s="1" t="s">
        <v>43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44</v>
      </c>
      <c r="E314" s="4"/>
      <c r="F314" s="4"/>
      <c r="G314" s="5"/>
      <c r="H314" s="5"/>
      <c r="I314" s="5"/>
      <c r="J314" s="8"/>
      <c r="L314" s="5"/>
      <c r="M314" s="1" t="s">
        <v>44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8"/>
      <c r="K315" s="9"/>
    </row>
    <row r="316" spans="1:18" ht="26.1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10"/>
      <c r="D316" s="10"/>
      <c r="E316" s="10"/>
      <c r="F316" s="10"/>
      <c r="G316" s="10"/>
      <c r="H316" s="10"/>
      <c r="I316" s="10"/>
      <c r="J316" s="11"/>
      <c r="K316" s="10"/>
      <c r="L316" s="10"/>
      <c r="M316" s="10"/>
      <c r="N316" s="10"/>
      <c r="O316" s="10"/>
      <c r="P316" s="10"/>
      <c r="Q316" s="10"/>
      <c r="R316" s="10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8"/>
      <c r="K318" s="9"/>
      <c r="L318"/>
      <c r="M318"/>
      <c r="N318"/>
      <c r="O318"/>
      <c r="P318"/>
      <c r="Q318"/>
      <c r="R318"/>
    </row>
    <row r="319" spans="1:18" ht="17.399999999999999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2"/>
      <c r="J319" s="8"/>
      <c r="L319" s="12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36</v>
      </c>
      <c r="D320" s="1" t="s">
        <v>37</v>
      </c>
      <c r="E320" s="1" t="s">
        <v>38</v>
      </c>
      <c r="F320" s="1" t="s">
        <v>39</v>
      </c>
      <c r="G320" s="1"/>
      <c r="H320" s="1" t="s">
        <v>38</v>
      </c>
      <c r="I320" s="1" t="s">
        <v>39</v>
      </c>
      <c r="J320" s="8"/>
      <c r="L320" s="1" t="s">
        <v>36</v>
      </c>
      <c r="M320" s="1" t="s">
        <v>37</v>
      </c>
      <c r="N320" s="1" t="s">
        <v>38</v>
      </c>
      <c r="O320" s="1" t="s">
        <v>39</v>
      </c>
      <c r="P320" s="1"/>
      <c r="Q320" s="1" t="s">
        <v>38</v>
      </c>
      <c r="R320" s="1" t="s">
        <v>39</v>
      </c>
    </row>
    <row r="321" spans="1:18" ht="15.6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40</v>
      </c>
      <c r="D321" s="3"/>
      <c r="E321" s="3"/>
      <c r="F321" s="3"/>
      <c r="G321" s="1" t="s">
        <v>41</v>
      </c>
      <c r="H321" s="4"/>
      <c r="I321" s="4"/>
      <c r="J321" s="8"/>
      <c r="L321" s="2" t="s">
        <v>40</v>
      </c>
      <c r="M321" s="3"/>
      <c r="N321" s="3"/>
      <c r="O321" s="3"/>
      <c r="P321" s="1" t="s">
        <v>41</v>
      </c>
      <c r="Q321" s="4"/>
      <c r="R321" s="4"/>
    </row>
    <row r="322" spans="1:18" ht="15.6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42</v>
      </c>
      <c r="D322" s="3"/>
      <c r="E322" s="3"/>
      <c r="F322" s="3"/>
      <c r="G322" s="1" t="s">
        <v>43</v>
      </c>
      <c r="H322" s="4"/>
      <c r="I322" s="4"/>
      <c r="J322" s="8"/>
      <c r="L322" s="2" t="s">
        <v>42</v>
      </c>
      <c r="M322" s="3"/>
      <c r="N322" s="3"/>
      <c r="O322" s="3"/>
      <c r="P322" s="1" t="s">
        <v>43</v>
      </c>
      <c r="Q322" s="4"/>
      <c r="R322" s="4"/>
    </row>
    <row r="323" spans="1:18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44</v>
      </c>
      <c r="E323" s="4"/>
      <c r="F323" s="4"/>
      <c r="G323" s="5"/>
      <c r="H323" s="5"/>
      <c r="I323" s="5"/>
      <c r="J323" s="8"/>
      <c r="L323" s="5"/>
      <c r="M323" s="1" t="s">
        <v>44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8"/>
      <c r="K324" s="9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10"/>
      <c r="D325" s="10"/>
      <c r="E325" s="10"/>
      <c r="F325" s="10"/>
      <c r="G325" s="10"/>
      <c r="H325" s="10"/>
      <c r="I325" s="10"/>
      <c r="J325" s="11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8"/>
      <c r="K327" s="9"/>
      <c r="L327"/>
      <c r="M327"/>
      <c r="N327"/>
      <c r="O327"/>
      <c r="P327"/>
      <c r="Q327"/>
      <c r="R327"/>
    </row>
    <row r="328" spans="1:18" ht="17.399999999999999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2"/>
      <c r="J328" s="8"/>
      <c r="L328" s="13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36</v>
      </c>
      <c r="D329" s="1" t="s">
        <v>37</v>
      </c>
      <c r="E329" s="1" t="s">
        <v>38</v>
      </c>
      <c r="F329" s="1" t="s">
        <v>39</v>
      </c>
      <c r="G329" s="1"/>
      <c r="H329" s="1" t="s">
        <v>38</v>
      </c>
      <c r="I329" s="1" t="s">
        <v>39</v>
      </c>
      <c r="J329" s="8"/>
      <c r="L329" s="1" t="s">
        <v>36</v>
      </c>
      <c r="M329" s="1" t="s">
        <v>37</v>
      </c>
      <c r="N329" s="1" t="s">
        <v>38</v>
      </c>
      <c r="O329" s="1" t="s">
        <v>39</v>
      </c>
      <c r="P329" s="1"/>
      <c r="Q329" s="1" t="s">
        <v>38</v>
      </c>
      <c r="R329" s="1" t="s">
        <v>39</v>
      </c>
    </row>
    <row r="330" spans="1:18" ht="15.6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40</v>
      </c>
      <c r="D330" s="3"/>
      <c r="E330" s="3"/>
      <c r="F330" s="3"/>
      <c r="G330" s="1" t="s">
        <v>41</v>
      </c>
      <c r="H330" s="4"/>
      <c r="I330" s="4"/>
      <c r="J330" s="8"/>
      <c r="L330" s="2" t="s">
        <v>40</v>
      </c>
      <c r="M330" s="3"/>
      <c r="N330" s="3"/>
      <c r="O330" s="3"/>
      <c r="P330" s="1" t="s">
        <v>41</v>
      </c>
      <c r="Q330" s="4"/>
      <c r="R330" s="4"/>
    </row>
    <row r="331" spans="1:18" ht="15.6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42</v>
      </c>
      <c r="D331" s="3"/>
      <c r="E331" s="3"/>
      <c r="F331" s="3"/>
      <c r="G331" s="1" t="s">
        <v>43</v>
      </c>
      <c r="H331" s="4"/>
      <c r="I331" s="4"/>
      <c r="J331" s="8"/>
      <c r="L331" s="2" t="s">
        <v>42</v>
      </c>
      <c r="M331" s="3"/>
      <c r="N331" s="3"/>
      <c r="O331" s="3"/>
      <c r="P331" s="1" t="s">
        <v>43</v>
      </c>
      <c r="Q331" s="4"/>
      <c r="R331" s="4"/>
    </row>
    <row r="332" spans="1:18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44</v>
      </c>
      <c r="E332" s="4"/>
      <c r="F332" s="4"/>
      <c r="G332" s="5"/>
      <c r="H332" s="5"/>
      <c r="I332" s="5"/>
      <c r="J332" s="8"/>
      <c r="L332" s="5"/>
      <c r="M332" s="1" t="s">
        <v>44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8"/>
      <c r="K333" s="9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10"/>
      <c r="D334" s="10"/>
      <c r="E334" s="10"/>
      <c r="F334" s="10"/>
      <c r="G334" s="10"/>
      <c r="H334" s="10"/>
      <c r="I334" s="10"/>
      <c r="J334" s="11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8"/>
      <c r="K336" s="9"/>
      <c r="L336"/>
      <c r="M336"/>
      <c r="N336"/>
      <c r="O336"/>
      <c r="P336"/>
      <c r="Q336"/>
      <c r="R336"/>
    </row>
    <row r="337" spans="1:18" ht="17.399999999999999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2"/>
      <c r="J337" s="8"/>
      <c r="L337" s="13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36</v>
      </c>
      <c r="D338" s="1" t="s">
        <v>37</v>
      </c>
      <c r="E338" s="1" t="s">
        <v>38</v>
      </c>
      <c r="F338" s="1" t="s">
        <v>39</v>
      </c>
      <c r="G338" s="1"/>
      <c r="H338" s="1" t="s">
        <v>38</v>
      </c>
      <c r="I338" s="1" t="s">
        <v>39</v>
      </c>
      <c r="J338" s="8"/>
      <c r="L338" s="1" t="s">
        <v>36</v>
      </c>
      <c r="M338" s="1" t="s">
        <v>37</v>
      </c>
      <c r="N338" s="1" t="s">
        <v>38</v>
      </c>
      <c r="O338" s="1" t="s">
        <v>39</v>
      </c>
      <c r="P338" s="1"/>
      <c r="Q338" s="1" t="s">
        <v>38</v>
      </c>
      <c r="R338" s="1" t="s">
        <v>39</v>
      </c>
    </row>
    <row r="339" spans="1:18" ht="15.6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40</v>
      </c>
      <c r="D339" s="3"/>
      <c r="E339" s="3"/>
      <c r="F339" s="3"/>
      <c r="G339" s="1" t="s">
        <v>41</v>
      </c>
      <c r="H339" s="4"/>
      <c r="I339" s="4"/>
      <c r="J339" s="8"/>
      <c r="L339" s="2" t="s">
        <v>40</v>
      </c>
      <c r="M339" s="3"/>
      <c r="N339" s="3"/>
      <c r="O339" s="3"/>
      <c r="P339" s="1" t="s">
        <v>41</v>
      </c>
      <c r="Q339" s="4"/>
      <c r="R339" s="4"/>
    </row>
    <row r="340" spans="1:18" ht="15.6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42</v>
      </c>
      <c r="D340" s="3"/>
      <c r="E340" s="3"/>
      <c r="F340" s="3"/>
      <c r="G340" s="1" t="s">
        <v>43</v>
      </c>
      <c r="H340" s="4"/>
      <c r="I340" s="4"/>
      <c r="J340" s="8"/>
      <c r="L340" s="2" t="s">
        <v>42</v>
      </c>
      <c r="M340" s="3"/>
      <c r="N340" s="3"/>
      <c r="O340" s="3"/>
      <c r="P340" s="1" t="s">
        <v>43</v>
      </c>
      <c r="Q340" s="4"/>
      <c r="R340" s="4"/>
    </row>
    <row r="341" spans="1:18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44</v>
      </c>
      <c r="E341" s="4"/>
      <c r="F341" s="4"/>
      <c r="G341" s="5"/>
      <c r="H341" s="5"/>
      <c r="I341" s="5"/>
      <c r="J341" s="8"/>
      <c r="L341" s="5"/>
      <c r="M341" s="1" t="s">
        <v>44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8"/>
      <c r="K342" s="9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10"/>
      <c r="D343" s="10"/>
      <c r="E343" s="10"/>
      <c r="F343" s="10"/>
      <c r="G343" s="10"/>
      <c r="H343" s="10"/>
      <c r="I343" s="10"/>
      <c r="J343" s="11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8"/>
      <c r="K345" s="9"/>
      <c r="L345"/>
      <c r="M345"/>
      <c r="N345"/>
      <c r="O345"/>
      <c r="P345"/>
      <c r="Q345"/>
      <c r="R345"/>
    </row>
    <row r="346" spans="1:18" ht="17.399999999999999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2"/>
      <c r="J346" s="8"/>
      <c r="L346" s="13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36</v>
      </c>
      <c r="D347" s="1" t="s">
        <v>37</v>
      </c>
      <c r="E347" s="1" t="s">
        <v>38</v>
      </c>
      <c r="F347" s="1" t="s">
        <v>39</v>
      </c>
      <c r="G347" s="1"/>
      <c r="H347" s="1" t="s">
        <v>38</v>
      </c>
      <c r="I347" s="1" t="s">
        <v>39</v>
      </c>
      <c r="J347" s="8"/>
      <c r="L347" s="1" t="s">
        <v>36</v>
      </c>
      <c r="M347" s="1" t="s">
        <v>37</v>
      </c>
      <c r="N347" s="1" t="s">
        <v>38</v>
      </c>
      <c r="O347" s="1" t="s">
        <v>39</v>
      </c>
      <c r="P347" s="1"/>
      <c r="Q347" s="1" t="s">
        <v>38</v>
      </c>
      <c r="R347" s="1" t="s">
        <v>39</v>
      </c>
    </row>
    <row r="348" spans="1:18" ht="15.6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40</v>
      </c>
      <c r="D348" s="3"/>
      <c r="E348" s="3"/>
      <c r="F348" s="3"/>
      <c r="G348" s="1" t="s">
        <v>41</v>
      </c>
      <c r="H348" s="4"/>
      <c r="I348" s="4"/>
      <c r="J348" s="8"/>
      <c r="L348" s="2" t="s">
        <v>40</v>
      </c>
      <c r="M348" s="3"/>
      <c r="N348" s="3"/>
      <c r="O348" s="3"/>
      <c r="P348" s="1" t="s">
        <v>41</v>
      </c>
      <c r="Q348" s="4"/>
      <c r="R348" s="4"/>
    </row>
    <row r="349" spans="1:18" ht="15.6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42</v>
      </c>
      <c r="D349" s="3"/>
      <c r="E349" s="3"/>
      <c r="F349" s="3"/>
      <c r="G349" s="1" t="s">
        <v>43</v>
      </c>
      <c r="H349" s="4"/>
      <c r="I349" s="4"/>
      <c r="J349" s="8"/>
      <c r="L349" s="2" t="s">
        <v>42</v>
      </c>
      <c r="M349" s="3"/>
      <c r="N349" s="3"/>
      <c r="O349" s="3"/>
      <c r="P349" s="1" t="s">
        <v>43</v>
      </c>
      <c r="Q349" s="4"/>
      <c r="R349" s="4"/>
    </row>
    <row r="350" spans="1:18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44</v>
      </c>
      <c r="E350" s="4"/>
      <c r="F350" s="4"/>
      <c r="G350" s="5"/>
      <c r="H350" s="5"/>
      <c r="I350" s="5"/>
      <c r="J350" s="8"/>
      <c r="L350" s="5"/>
      <c r="M350" s="1" t="s">
        <v>44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8"/>
      <c r="K351" s="9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10"/>
      <c r="D352" s="10"/>
      <c r="E352" s="10"/>
      <c r="F352" s="10"/>
      <c r="G352" s="10"/>
      <c r="H352" s="10"/>
      <c r="I352" s="10"/>
      <c r="J352" s="11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8"/>
      <c r="K354" s="9"/>
      <c r="L354"/>
      <c r="M354"/>
      <c r="N354"/>
      <c r="O354"/>
      <c r="P354"/>
      <c r="Q354"/>
      <c r="R354"/>
    </row>
    <row r="355" spans="1:18" ht="17.399999999999999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2"/>
      <c r="J355" s="8"/>
      <c r="L355" s="13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36</v>
      </c>
      <c r="D356" s="1" t="s">
        <v>37</v>
      </c>
      <c r="E356" s="1" t="s">
        <v>38</v>
      </c>
      <c r="F356" s="1" t="s">
        <v>39</v>
      </c>
      <c r="G356" s="1"/>
      <c r="H356" s="1" t="s">
        <v>38</v>
      </c>
      <c r="I356" s="1" t="s">
        <v>39</v>
      </c>
      <c r="J356" s="8"/>
      <c r="L356" s="1" t="s">
        <v>36</v>
      </c>
      <c r="M356" s="1" t="s">
        <v>37</v>
      </c>
      <c r="N356" s="1" t="s">
        <v>38</v>
      </c>
      <c r="O356" s="1" t="s">
        <v>39</v>
      </c>
      <c r="P356" s="1"/>
      <c r="Q356" s="1" t="s">
        <v>38</v>
      </c>
      <c r="R356" s="1" t="s">
        <v>39</v>
      </c>
    </row>
    <row r="357" spans="1:18" ht="15.6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40</v>
      </c>
      <c r="D357" s="3"/>
      <c r="E357" s="3"/>
      <c r="F357" s="3"/>
      <c r="G357" s="1" t="s">
        <v>41</v>
      </c>
      <c r="H357" s="4"/>
      <c r="I357" s="4"/>
      <c r="J357" s="8"/>
      <c r="L357" s="2" t="s">
        <v>40</v>
      </c>
      <c r="M357" s="3"/>
      <c r="N357" s="3"/>
      <c r="O357" s="3"/>
      <c r="P357" s="1" t="s">
        <v>41</v>
      </c>
      <c r="Q357" s="4"/>
      <c r="R357" s="4"/>
    </row>
    <row r="358" spans="1:18" ht="15.6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42</v>
      </c>
      <c r="D358" s="3"/>
      <c r="E358" s="3"/>
      <c r="F358" s="3"/>
      <c r="G358" s="1" t="s">
        <v>43</v>
      </c>
      <c r="H358" s="4"/>
      <c r="I358" s="4"/>
      <c r="J358" s="8"/>
      <c r="L358" s="2" t="s">
        <v>42</v>
      </c>
      <c r="M358" s="3"/>
      <c r="N358" s="3"/>
      <c r="O358" s="3"/>
      <c r="P358" s="1" t="s">
        <v>43</v>
      </c>
      <c r="Q358" s="4"/>
      <c r="R358" s="4"/>
    </row>
    <row r="359" spans="1:18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44</v>
      </c>
      <c r="E359" s="4"/>
      <c r="F359" s="4"/>
      <c r="G359" s="5"/>
      <c r="H359" s="5"/>
      <c r="I359" s="5"/>
      <c r="J359" s="8"/>
      <c r="L359" s="5"/>
      <c r="M359" s="1" t="s">
        <v>44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8"/>
      <c r="K360" s="9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10"/>
      <c r="D361" s="10"/>
      <c r="E361" s="10"/>
      <c r="F361" s="10"/>
      <c r="G361" s="10"/>
      <c r="H361" s="10"/>
      <c r="I361" s="10"/>
      <c r="J361" s="11"/>
      <c r="K361" s="10"/>
      <c r="L361" s="10"/>
      <c r="M361" s="10"/>
      <c r="N361" s="10"/>
      <c r="O361" s="10"/>
      <c r="P361" s="10"/>
      <c r="Q361" s="10"/>
      <c r="R361" s="10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8"/>
      <c r="K363" s="9"/>
      <c r="L363"/>
      <c r="M363"/>
      <c r="N363"/>
      <c r="O363"/>
      <c r="P363"/>
      <c r="Q363"/>
      <c r="R363"/>
    </row>
    <row r="364" spans="1:18" ht="17.399999999999999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2"/>
      <c r="J364" s="8"/>
      <c r="L364" s="13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36</v>
      </c>
      <c r="D365" s="1" t="s">
        <v>37</v>
      </c>
      <c r="E365" s="1" t="s">
        <v>38</v>
      </c>
      <c r="F365" s="1" t="s">
        <v>39</v>
      </c>
      <c r="G365" s="1"/>
      <c r="H365" s="1" t="s">
        <v>38</v>
      </c>
      <c r="I365" s="1" t="s">
        <v>39</v>
      </c>
      <c r="J365" s="8"/>
      <c r="L365" s="1" t="s">
        <v>36</v>
      </c>
      <c r="M365" s="1" t="s">
        <v>37</v>
      </c>
      <c r="N365" s="1" t="s">
        <v>38</v>
      </c>
      <c r="O365" s="1" t="s">
        <v>39</v>
      </c>
      <c r="P365" s="1"/>
      <c r="Q365" s="1" t="s">
        <v>38</v>
      </c>
      <c r="R365" s="1" t="s">
        <v>39</v>
      </c>
    </row>
    <row r="366" spans="1:18" ht="15.6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40</v>
      </c>
      <c r="D366" s="3"/>
      <c r="E366" s="3"/>
      <c r="F366" s="3"/>
      <c r="G366" s="1" t="s">
        <v>41</v>
      </c>
      <c r="H366" s="4"/>
      <c r="I366" s="4"/>
      <c r="J366" s="8"/>
      <c r="L366" s="2" t="s">
        <v>40</v>
      </c>
      <c r="M366" s="3"/>
      <c r="N366" s="3"/>
      <c r="O366" s="3"/>
      <c r="P366" s="1" t="s">
        <v>41</v>
      </c>
      <c r="Q366" s="4"/>
      <c r="R366" s="4"/>
    </row>
    <row r="367" spans="1:18" ht="15.6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42</v>
      </c>
      <c r="D367" s="3"/>
      <c r="E367" s="3"/>
      <c r="F367" s="3"/>
      <c r="G367" s="1" t="s">
        <v>43</v>
      </c>
      <c r="H367" s="4"/>
      <c r="I367" s="4"/>
      <c r="J367" s="8"/>
      <c r="L367" s="2" t="s">
        <v>42</v>
      </c>
      <c r="M367" s="3"/>
      <c r="N367" s="3"/>
      <c r="O367" s="3"/>
      <c r="P367" s="1" t="s">
        <v>43</v>
      </c>
      <c r="Q367" s="4"/>
      <c r="R367" s="4"/>
    </row>
    <row r="368" spans="1:18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44</v>
      </c>
      <c r="E368" s="4"/>
      <c r="F368" s="4"/>
      <c r="G368" s="5"/>
      <c r="H368" s="5"/>
      <c r="I368" s="5"/>
      <c r="J368" s="8"/>
      <c r="L368" s="5"/>
      <c r="M368" s="1" t="s">
        <v>44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8"/>
      <c r="K369" s="9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10"/>
      <c r="D370" s="10"/>
      <c r="E370" s="10"/>
      <c r="F370" s="10"/>
      <c r="G370" s="10"/>
      <c r="H370" s="10"/>
      <c r="I370" s="10"/>
      <c r="J370" s="11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8"/>
      <c r="K372" s="9"/>
      <c r="L372"/>
      <c r="M372"/>
      <c r="N372"/>
      <c r="O372"/>
      <c r="P372"/>
      <c r="Q372"/>
      <c r="R372"/>
    </row>
    <row r="373" spans="1:18" ht="17.399999999999999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2"/>
      <c r="J373" s="8"/>
      <c r="L373" s="13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36</v>
      </c>
      <c r="D374" s="1" t="s">
        <v>37</v>
      </c>
      <c r="E374" s="1" t="s">
        <v>38</v>
      </c>
      <c r="F374" s="1" t="s">
        <v>39</v>
      </c>
      <c r="G374" s="1"/>
      <c r="H374" s="1" t="s">
        <v>38</v>
      </c>
      <c r="I374" s="1" t="s">
        <v>39</v>
      </c>
      <c r="J374" s="8"/>
      <c r="L374" s="1" t="s">
        <v>36</v>
      </c>
      <c r="M374" s="1" t="s">
        <v>37</v>
      </c>
      <c r="N374" s="1" t="s">
        <v>38</v>
      </c>
      <c r="O374" s="1" t="s">
        <v>39</v>
      </c>
      <c r="P374" s="1"/>
      <c r="Q374" s="1" t="s">
        <v>38</v>
      </c>
      <c r="R374" s="1" t="s">
        <v>39</v>
      </c>
    </row>
    <row r="375" spans="1:18" ht="15.6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40</v>
      </c>
      <c r="D375" s="3"/>
      <c r="E375" s="3"/>
      <c r="F375" s="3"/>
      <c r="G375" s="1" t="s">
        <v>41</v>
      </c>
      <c r="H375" s="4"/>
      <c r="I375" s="4"/>
      <c r="J375" s="8"/>
      <c r="L375" s="2" t="s">
        <v>40</v>
      </c>
      <c r="M375" s="3"/>
      <c r="N375" s="3"/>
      <c r="O375" s="3"/>
      <c r="P375" s="1" t="s">
        <v>41</v>
      </c>
      <c r="Q375" s="4"/>
      <c r="R375" s="4"/>
    </row>
    <row r="376" spans="1:18" ht="15.6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42</v>
      </c>
      <c r="D376" s="3"/>
      <c r="E376" s="3"/>
      <c r="F376" s="3"/>
      <c r="G376" s="1" t="s">
        <v>43</v>
      </c>
      <c r="H376" s="4"/>
      <c r="I376" s="4"/>
      <c r="J376" s="8"/>
      <c r="L376" s="2" t="s">
        <v>42</v>
      </c>
      <c r="M376" s="3"/>
      <c r="N376" s="3"/>
      <c r="O376" s="3"/>
      <c r="P376" s="1" t="s">
        <v>43</v>
      </c>
      <c r="Q376" s="4"/>
      <c r="R376" s="4"/>
    </row>
    <row r="377" spans="1:18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44</v>
      </c>
      <c r="E377" s="4"/>
      <c r="F377" s="4"/>
      <c r="G377" s="5"/>
      <c r="H377" s="5"/>
      <c r="I377" s="5"/>
      <c r="J377" s="8"/>
      <c r="L377" s="5"/>
      <c r="M377" s="1" t="s">
        <v>44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8"/>
      <c r="K378" s="9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10"/>
      <c r="D379" s="10"/>
      <c r="E379" s="10"/>
      <c r="F379" s="10"/>
      <c r="G379" s="10"/>
      <c r="H379" s="10"/>
      <c r="I379" s="10"/>
      <c r="J379" s="11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8"/>
      <c r="K381" s="9"/>
      <c r="L381"/>
      <c r="M381"/>
      <c r="N381"/>
      <c r="O381"/>
      <c r="P381"/>
      <c r="Q381"/>
      <c r="R381"/>
    </row>
    <row r="382" spans="1:18" ht="17.399999999999999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2"/>
      <c r="J382" s="8"/>
      <c r="L382" s="13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36</v>
      </c>
      <c r="D383" s="1" t="s">
        <v>37</v>
      </c>
      <c r="E383" s="1" t="s">
        <v>38</v>
      </c>
      <c r="F383" s="1" t="s">
        <v>39</v>
      </c>
      <c r="G383" s="1"/>
      <c r="H383" s="1" t="s">
        <v>38</v>
      </c>
      <c r="I383" s="1" t="s">
        <v>39</v>
      </c>
      <c r="J383" s="8"/>
      <c r="L383" s="1" t="s">
        <v>36</v>
      </c>
      <c r="M383" s="1" t="s">
        <v>37</v>
      </c>
      <c r="N383" s="1" t="s">
        <v>38</v>
      </c>
      <c r="O383" s="1" t="s">
        <v>39</v>
      </c>
      <c r="P383" s="1"/>
      <c r="Q383" s="1" t="s">
        <v>38</v>
      </c>
      <c r="R383" s="1" t="s">
        <v>39</v>
      </c>
    </row>
    <row r="384" spans="1:18" ht="15.6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40</v>
      </c>
      <c r="D384" s="3"/>
      <c r="E384" s="3"/>
      <c r="F384" s="3"/>
      <c r="G384" s="1" t="s">
        <v>41</v>
      </c>
      <c r="H384" s="4"/>
      <c r="I384" s="4"/>
      <c r="J384" s="8"/>
      <c r="L384" s="2" t="s">
        <v>40</v>
      </c>
      <c r="M384" s="3"/>
      <c r="N384" s="3"/>
      <c r="O384" s="3"/>
      <c r="P384" s="1" t="s">
        <v>41</v>
      </c>
      <c r="Q384" s="4"/>
      <c r="R384" s="4"/>
    </row>
    <row r="385" spans="1:18" ht="15.6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42</v>
      </c>
      <c r="D385" s="3"/>
      <c r="E385" s="3"/>
      <c r="F385" s="3"/>
      <c r="G385" s="1" t="s">
        <v>43</v>
      </c>
      <c r="H385" s="4"/>
      <c r="I385" s="4"/>
      <c r="J385" s="8"/>
      <c r="L385" s="2" t="s">
        <v>42</v>
      </c>
      <c r="M385" s="3"/>
      <c r="N385" s="3"/>
      <c r="O385" s="3"/>
      <c r="P385" s="1" t="s">
        <v>43</v>
      </c>
      <c r="Q385" s="4"/>
      <c r="R385" s="4"/>
    </row>
    <row r="386" spans="1:18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44</v>
      </c>
      <c r="E386" s="4"/>
      <c r="F386" s="4"/>
      <c r="G386" s="5"/>
      <c r="H386" s="5"/>
      <c r="I386" s="5"/>
      <c r="J386" s="8"/>
      <c r="L386" s="5"/>
      <c r="M386" s="1" t="s">
        <v>44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8"/>
      <c r="K387" s="9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10"/>
      <c r="D388" s="10"/>
      <c r="E388" s="10"/>
      <c r="F388" s="10"/>
      <c r="G388" s="10"/>
      <c r="H388" s="10"/>
      <c r="I388" s="10"/>
      <c r="J388" s="11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8"/>
      <c r="K390" s="9"/>
      <c r="L390"/>
      <c r="M390"/>
      <c r="N390"/>
      <c r="O390"/>
      <c r="P390"/>
      <c r="Q390"/>
      <c r="R390"/>
    </row>
    <row r="391" spans="1:18" ht="17.399999999999999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2"/>
      <c r="J391" s="8"/>
      <c r="L391" s="13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36</v>
      </c>
      <c r="D392" s="1" t="s">
        <v>37</v>
      </c>
      <c r="E392" s="1" t="s">
        <v>38</v>
      </c>
      <c r="F392" s="1" t="s">
        <v>39</v>
      </c>
      <c r="G392" s="1"/>
      <c r="H392" s="1" t="s">
        <v>38</v>
      </c>
      <c r="I392" s="1" t="s">
        <v>39</v>
      </c>
      <c r="J392" s="8"/>
      <c r="L392" s="1" t="s">
        <v>36</v>
      </c>
      <c r="M392" s="1" t="s">
        <v>37</v>
      </c>
      <c r="N392" s="1" t="s">
        <v>38</v>
      </c>
      <c r="O392" s="1" t="s">
        <v>39</v>
      </c>
      <c r="P392" s="1"/>
      <c r="Q392" s="1" t="s">
        <v>38</v>
      </c>
      <c r="R392" s="1" t="s">
        <v>39</v>
      </c>
    </row>
    <row r="393" spans="1:18" ht="15.6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40</v>
      </c>
      <c r="D393" s="3"/>
      <c r="E393" s="3"/>
      <c r="F393" s="3"/>
      <c r="G393" s="1" t="s">
        <v>41</v>
      </c>
      <c r="H393" s="4"/>
      <c r="I393" s="4"/>
      <c r="J393" s="8"/>
      <c r="L393" s="2" t="s">
        <v>40</v>
      </c>
      <c r="M393" s="3"/>
      <c r="N393" s="3"/>
      <c r="O393" s="3"/>
      <c r="P393" s="1" t="s">
        <v>41</v>
      </c>
      <c r="Q393" s="4"/>
      <c r="R393" s="4"/>
    </row>
    <row r="394" spans="1:18" ht="15.6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42</v>
      </c>
      <c r="D394" s="3"/>
      <c r="E394" s="3"/>
      <c r="F394" s="3"/>
      <c r="G394" s="1" t="s">
        <v>43</v>
      </c>
      <c r="H394" s="4"/>
      <c r="I394" s="4"/>
      <c r="J394" s="8"/>
      <c r="L394" s="2" t="s">
        <v>42</v>
      </c>
      <c r="M394" s="3"/>
      <c r="N394" s="3"/>
      <c r="O394" s="3"/>
      <c r="P394" s="1" t="s">
        <v>43</v>
      </c>
      <c r="Q394" s="4"/>
      <c r="R394" s="4"/>
    </row>
    <row r="395" spans="1:18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44</v>
      </c>
      <c r="E395" s="4"/>
      <c r="F395" s="4"/>
      <c r="G395" s="5"/>
      <c r="H395" s="5"/>
      <c r="I395" s="5"/>
      <c r="J395" s="8"/>
      <c r="L395" s="5"/>
      <c r="M395" s="1" t="s">
        <v>44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8"/>
      <c r="K396" s="9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10"/>
      <c r="D397" s="10"/>
      <c r="E397" s="10"/>
      <c r="F397" s="10"/>
      <c r="G397" s="10"/>
      <c r="H397" s="10"/>
      <c r="I397" s="10"/>
      <c r="J397" s="11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8"/>
      <c r="K399" s="9"/>
      <c r="L399"/>
      <c r="M399"/>
      <c r="N399"/>
      <c r="O399"/>
      <c r="P399"/>
      <c r="Q399"/>
      <c r="R399"/>
    </row>
    <row r="400" spans="1:18" ht="17.399999999999999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2"/>
      <c r="J400" s="8"/>
      <c r="L400" s="13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36</v>
      </c>
      <c r="D401" s="1" t="s">
        <v>37</v>
      </c>
      <c r="E401" s="1" t="s">
        <v>38</v>
      </c>
      <c r="F401" s="1" t="s">
        <v>39</v>
      </c>
      <c r="G401" s="1"/>
      <c r="H401" s="1" t="s">
        <v>38</v>
      </c>
      <c r="I401" s="1" t="s">
        <v>39</v>
      </c>
      <c r="J401" s="8"/>
      <c r="L401" s="1" t="s">
        <v>36</v>
      </c>
      <c r="M401" s="1" t="s">
        <v>37</v>
      </c>
      <c r="N401" s="1" t="s">
        <v>38</v>
      </c>
      <c r="O401" s="1" t="s">
        <v>39</v>
      </c>
      <c r="P401" s="1"/>
      <c r="Q401" s="1" t="s">
        <v>38</v>
      </c>
      <c r="R401" s="1" t="s">
        <v>39</v>
      </c>
    </row>
    <row r="402" spans="1:18" ht="15.6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40</v>
      </c>
      <c r="D402" s="3"/>
      <c r="E402" s="3"/>
      <c r="F402" s="3"/>
      <c r="G402" s="1" t="s">
        <v>41</v>
      </c>
      <c r="H402" s="4"/>
      <c r="I402" s="4"/>
      <c r="J402" s="8"/>
      <c r="L402" s="2" t="s">
        <v>40</v>
      </c>
      <c r="M402" s="3"/>
      <c r="N402" s="3"/>
      <c r="O402" s="3"/>
      <c r="P402" s="1" t="s">
        <v>41</v>
      </c>
      <c r="Q402" s="4"/>
      <c r="R402" s="4"/>
    </row>
    <row r="403" spans="1:18" ht="15.6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42</v>
      </c>
      <c r="D403" s="3"/>
      <c r="E403" s="3"/>
      <c r="F403" s="3"/>
      <c r="G403" s="1" t="s">
        <v>43</v>
      </c>
      <c r="H403" s="4"/>
      <c r="I403" s="4"/>
      <c r="J403" s="8"/>
      <c r="L403" s="2" t="s">
        <v>42</v>
      </c>
      <c r="M403" s="3"/>
      <c r="N403" s="3"/>
      <c r="O403" s="3"/>
      <c r="P403" s="1" t="s">
        <v>43</v>
      </c>
      <c r="Q403" s="4"/>
      <c r="R403" s="4"/>
    </row>
    <row r="404" spans="1:18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44</v>
      </c>
      <c r="E404" s="4"/>
      <c r="F404" s="4"/>
      <c r="G404" s="5"/>
      <c r="H404" s="5"/>
      <c r="I404" s="5"/>
      <c r="J404" s="8"/>
      <c r="L404" s="5"/>
      <c r="M404" s="1" t="s">
        <v>44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8"/>
      <c r="K405" s="9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10"/>
      <c r="D406" s="10"/>
      <c r="E406" s="10"/>
      <c r="F406" s="10"/>
      <c r="G406" s="10"/>
      <c r="H406" s="10"/>
      <c r="I406" s="10"/>
      <c r="J406" s="11"/>
      <c r="K406" s="10"/>
      <c r="L406" s="10"/>
      <c r="M406" s="10"/>
      <c r="N406" s="10"/>
      <c r="O406" s="10"/>
      <c r="P406" s="10"/>
      <c r="Q406" s="10"/>
      <c r="R406" s="10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8"/>
      <c r="K408" s="9"/>
      <c r="L408"/>
      <c r="M408"/>
      <c r="N408"/>
      <c r="O408"/>
      <c r="P408"/>
      <c r="Q408"/>
      <c r="R408"/>
    </row>
    <row r="409" spans="1:18" ht="17.399999999999999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2"/>
      <c r="J409" s="8"/>
      <c r="L409" s="13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36</v>
      </c>
      <c r="D410" s="1" t="s">
        <v>37</v>
      </c>
      <c r="E410" s="1" t="s">
        <v>38</v>
      </c>
      <c r="F410" s="1" t="s">
        <v>39</v>
      </c>
      <c r="G410" s="1"/>
      <c r="H410" s="1" t="s">
        <v>38</v>
      </c>
      <c r="I410" s="1" t="s">
        <v>39</v>
      </c>
      <c r="J410" s="8"/>
      <c r="L410" s="1" t="s">
        <v>36</v>
      </c>
      <c r="M410" s="1" t="s">
        <v>37</v>
      </c>
      <c r="N410" s="1" t="s">
        <v>38</v>
      </c>
      <c r="O410" s="1" t="s">
        <v>39</v>
      </c>
      <c r="P410" s="1"/>
      <c r="Q410" s="1" t="s">
        <v>38</v>
      </c>
      <c r="R410" s="1" t="s">
        <v>39</v>
      </c>
    </row>
    <row r="411" spans="1:18" ht="15.6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40</v>
      </c>
      <c r="D411" s="3"/>
      <c r="E411" s="3"/>
      <c r="F411" s="3"/>
      <c r="G411" s="1" t="s">
        <v>41</v>
      </c>
      <c r="H411" s="4"/>
      <c r="I411" s="4"/>
      <c r="J411" s="8"/>
      <c r="L411" s="2" t="s">
        <v>40</v>
      </c>
      <c r="M411" s="3"/>
      <c r="N411" s="3"/>
      <c r="O411" s="3"/>
      <c r="P411" s="1" t="s">
        <v>41</v>
      </c>
      <c r="Q411" s="4"/>
      <c r="R411" s="4"/>
    </row>
    <row r="412" spans="1:18" ht="15.6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42</v>
      </c>
      <c r="D412" s="3"/>
      <c r="E412" s="3"/>
      <c r="F412" s="3"/>
      <c r="G412" s="1" t="s">
        <v>43</v>
      </c>
      <c r="H412" s="4"/>
      <c r="I412" s="4"/>
      <c r="J412" s="8"/>
      <c r="L412" s="2" t="s">
        <v>42</v>
      </c>
      <c r="M412" s="3"/>
      <c r="N412" s="3"/>
      <c r="O412" s="3"/>
      <c r="P412" s="1" t="s">
        <v>43</v>
      </c>
      <c r="Q412" s="4"/>
      <c r="R412" s="4"/>
    </row>
    <row r="413" spans="1:18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44</v>
      </c>
      <c r="E413" s="4"/>
      <c r="F413" s="4"/>
      <c r="G413" s="5"/>
      <c r="H413" s="5"/>
      <c r="I413" s="5"/>
      <c r="J413" s="8"/>
      <c r="L413" s="5"/>
      <c r="M413" s="1" t="s">
        <v>44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8"/>
      <c r="K414" s="9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10"/>
      <c r="D415" s="10"/>
      <c r="E415" s="10"/>
      <c r="F415" s="10"/>
      <c r="G415" s="10"/>
      <c r="H415" s="10"/>
      <c r="I415" s="10"/>
      <c r="J415" s="11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8"/>
      <c r="K417" s="9"/>
      <c r="L417"/>
      <c r="M417"/>
      <c r="N417"/>
      <c r="O417"/>
      <c r="P417"/>
      <c r="Q417"/>
      <c r="R417"/>
    </row>
    <row r="418" spans="1:18" ht="17.399999999999999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2"/>
      <c r="J418" s="8"/>
      <c r="L418" s="13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36</v>
      </c>
      <c r="D419" s="1" t="s">
        <v>37</v>
      </c>
      <c r="E419" s="1" t="s">
        <v>38</v>
      </c>
      <c r="F419" s="1" t="s">
        <v>39</v>
      </c>
      <c r="G419" s="1"/>
      <c r="H419" s="1" t="s">
        <v>38</v>
      </c>
      <c r="I419" s="1" t="s">
        <v>39</v>
      </c>
      <c r="J419" s="8"/>
      <c r="L419" s="1" t="s">
        <v>36</v>
      </c>
      <c r="M419" s="1" t="s">
        <v>37</v>
      </c>
      <c r="N419" s="1" t="s">
        <v>38</v>
      </c>
      <c r="O419" s="1" t="s">
        <v>39</v>
      </c>
      <c r="P419" s="1"/>
      <c r="Q419" s="1" t="s">
        <v>38</v>
      </c>
      <c r="R419" s="1" t="s">
        <v>39</v>
      </c>
    </row>
    <row r="420" spans="1:18" ht="15.6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40</v>
      </c>
      <c r="D420" s="3"/>
      <c r="E420" s="3"/>
      <c r="F420" s="3"/>
      <c r="G420" s="1" t="s">
        <v>41</v>
      </c>
      <c r="H420" s="4"/>
      <c r="I420" s="4"/>
      <c r="J420" s="8"/>
      <c r="L420" s="2" t="s">
        <v>40</v>
      </c>
      <c r="M420" s="3"/>
      <c r="N420" s="3"/>
      <c r="O420" s="3"/>
      <c r="P420" s="1" t="s">
        <v>41</v>
      </c>
      <c r="Q420" s="4"/>
      <c r="R420" s="4"/>
    </row>
    <row r="421" spans="1:18" ht="15.6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42</v>
      </c>
      <c r="D421" s="3"/>
      <c r="E421" s="3"/>
      <c r="F421" s="3"/>
      <c r="G421" s="1" t="s">
        <v>43</v>
      </c>
      <c r="H421" s="4"/>
      <c r="I421" s="4"/>
      <c r="J421" s="8"/>
      <c r="L421" s="2" t="s">
        <v>42</v>
      </c>
      <c r="M421" s="3"/>
      <c r="N421" s="3"/>
      <c r="O421" s="3"/>
      <c r="P421" s="1" t="s">
        <v>43</v>
      </c>
      <c r="Q421" s="4"/>
      <c r="R421" s="4"/>
    </row>
    <row r="422" spans="1:18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44</v>
      </c>
      <c r="E422" s="4"/>
      <c r="F422" s="4"/>
      <c r="G422" s="5"/>
      <c r="H422" s="5"/>
      <c r="I422" s="5"/>
      <c r="J422" s="8"/>
      <c r="L422" s="5"/>
      <c r="M422" s="1" t="s">
        <v>44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8"/>
      <c r="K423" s="9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10"/>
      <c r="D424" s="10"/>
      <c r="E424" s="10"/>
      <c r="F424" s="10"/>
      <c r="G424" s="10"/>
      <c r="H424" s="10"/>
      <c r="I424" s="10"/>
      <c r="J424" s="11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8"/>
      <c r="K426" s="9"/>
      <c r="L426"/>
      <c r="M426"/>
      <c r="N426"/>
      <c r="O426"/>
      <c r="P426"/>
      <c r="Q426"/>
      <c r="R426"/>
    </row>
    <row r="427" spans="1:18" ht="17.399999999999999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2"/>
      <c r="J427" s="8"/>
      <c r="L427" s="13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36</v>
      </c>
      <c r="D428" s="1" t="s">
        <v>37</v>
      </c>
      <c r="E428" s="1" t="s">
        <v>38</v>
      </c>
      <c r="F428" s="1" t="s">
        <v>39</v>
      </c>
      <c r="G428" s="1"/>
      <c r="H428" s="1" t="s">
        <v>38</v>
      </c>
      <c r="I428" s="1" t="s">
        <v>39</v>
      </c>
      <c r="J428" s="8"/>
      <c r="L428" s="1" t="s">
        <v>36</v>
      </c>
      <c r="M428" s="1" t="s">
        <v>37</v>
      </c>
      <c r="N428" s="1" t="s">
        <v>38</v>
      </c>
      <c r="O428" s="1" t="s">
        <v>39</v>
      </c>
      <c r="P428" s="1"/>
      <c r="Q428" s="1" t="s">
        <v>38</v>
      </c>
      <c r="R428" s="1" t="s">
        <v>39</v>
      </c>
    </row>
    <row r="429" spans="1:18" ht="15.6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40</v>
      </c>
      <c r="D429" s="3"/>
      <c r="E429" s="3"/>
      <c r="F429" s="3"/>
      <c r="G429" s="1" t="s">
        <v>41</v>
      </c>
      <c r="H429" s="4"/>
      <c r="I429" s="4"/>
      <c r="J429" s="8"/>
      <c r="L429" s="2" t="s">
        <v>40</v>
      </c>
      <c r="M429" s="3"/>
      <c r="N429" s="3"/>
      <c r="O429" s="3"/>
      <c r="P429" s="1" t="s">
        <v>41</v>
      </c>
      <c r="Q429" s="4"/>
      <c r="R429" s="4"/>
    </row>
    <row r="430" spans="1:18" ht="15.6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42</v>
      </c>
      <c r="D430" s="3"/>
      <c r="E430" s="3"/>
      <c r="F430" s="3"/>
      <c r="G430" s="1" t="s">
        <v>43</v>
      </c>
      <c r="H430" s="4"/>
      <c r="I430" s="4"/>
      <c r="J430" s="8"/>
      <c r="L430" s="2" t="s">
        <v>42</v>
      </c>
      <c r="M430" s="3"/>
      <c r="N430" s="3"/>
      <c r="O430" s="3"/>
      <c r="P430" s="1" t="s">
        <v>43</v>
      </c>
      <c r="Q430" s="4"/>
      <c r="R430" s="4"/>
    </row>
    <row r="431" spans="1:18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44</v>
      </c>
      <c r="E431" s="4"/>
      <c r="F431" s="4"/>
      <c r="G431" s="5"/>
      <c r="H431" s="5"/>
      <c r="I431" s="5"/>
      <c r="J431" s="8"/>
      <c r="L431" s="5"/>
      <c r="M431" s="1" t="s">
        <v>44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8"/>
      <c r="K432" s="9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10"/>
      <c r="D433" s="10"/>
      <c r="E433" s="10"/>
      <c r="F433" s="10"/>
      <c r="G433" s="10"/>
      <c r="H433" s="10"/>
      <c r="I433" s="10"/>
      <c r="J433" s="11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8"/>
      <c r="K435" s="9"/>
      <c r="L435"/>
      <c r="M435"/>
      <c r="N435"/>
      <c r="O435"/>
      <c r="P435"/>
      <c r="Q435"/>
      <c r="R435"/>
    </row>
    <row r="436" spans="1:18" ht="17.399999999999999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2"/>
      <c r="J436" s="8"/>
      <c r="L436" s="13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36</v>
      </c>
      <c r="D437" s="1" t="s">
        <v>37</v>
      </c>
      <c r="E437" s="1" t="s">
        <v>38</v>
      </c>
      <c r="F437" s="1" t="s">
        <v>39</v>
      </c>
      <c r="G437" s="1"/>
      <c r="H437" s="1" t="s">
        <v>38</v>
      </c>
      <c r="I437" s="1" t="s">
        <v>39</v>
      </c>
      <c r="J437" s="8"/>
      <c r="L437" s="1" t="s">
        <v>36</v>
      </c>
      <c r="M437" s="1" t="s">
        <v>37</v>
      </c>
      <c r="N437" s="1" t="s">
        <v>38</v>
      </c>
      <c r="O437" s="1" t="s">
        <v>39</v>
      </c>
      <c r="P437" s="1"/>
      <c r="Q437" s="1" t="s">
        <v>38</v>
      </c>
      <c r="R437" s="1" t="s">
        <v>39</v>
      </c>
    </row>
    <row r="438" spans="1:18" ht="15.6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40</v>
      </c>
      <c r="D438" s="3"/>
      <c r="E438" s="3"/>
      <c r="F438" s="3"/>
      <c r="G438" s="1" t="s">
        <v>41</v>
      </c>
      <c r="H438" s="4"/>
      <c r="I438" s="4"/>
      <c r="J438" s="8"/>
      <c r="L438" s="2" t="s">
        <v>40</v>
      </c>
      <c r="M438" s="3"/>
      <c r="N438" s="3"/>
      <c r="O438" s="3"/>
      <c r="P438" s="1" t="s">
        <v>41</v>
      </c>
      <c r="Q438" s="4"/>
      <c r="R438" s="4"/>
    </row>
    <row r="439" spans="1:18" ht="15.6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42</v>
      </c>
      <c r="D439" s="3"/>
      <c r="E439" s="3"/>
      <c r="F439" s="3"/>
      <c r="G439" s="1" t="s">
        <v>43</v>
      </c>
      <c r="H439" s="4"/>
      <c r="I439" s="4"/>
      <c r="J439" s="8"/>
      <c r="L439" s="2" t="s">
        <v>42</v>
      </c>
      <c r="M439" s="3"/>
      <c r="N439" s="3"/>
      <c r="O439" s="3"/>
      <c r="P439" s="1" t="s">
        <v>43</v>
      </c>
      <c r="Q439" s="4"/>
      <c r="R439" s="4"/>
    </row>
    <row r="440" spans="1:18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44</v>
      </c>
      <c r="E440" s="4"/>
      <c r="F440" s="4"/>
      <c r="G440" s="5"/>
      <c r="H440" s="5"/>
      <c r="I440" s="5"/>
      <c r="J440" s="8"/>
      <c r="L440" s="5"/>
      <c r="M440" s="1" t="s">
        <v>44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8"/>
      <c r="K441" s="9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10"/>
      <c r="D442" s="10"/>
      <c r="E442" s="10"/>
      <c r="F442" s="10"/>
      <c r="G442" s="10"/>
      <c r="H442" s="10"/>
      <c r="I442" s="10"/>
      <c r="J442" s="11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8"/>
      <c r="K444" s="9"/>
      <c r="L444"/>
      <c r="M444"/>
      <c r="N444"/>
      <c r="O444"/>
      <c r="P444"/>
      <c r="Q444"/>
      <c r="R444"/>
    </row>
    <row r="445" spans="1:18" ht="17.399999999999999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2"/>
      <c r="J445" s="8"/>
      <c r="L445" s="13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36</v>
      </c>
      <c r="D446" s="1" t="s">
        <v>37</v>
      </c>
      <c r="E446" s="1" t="s">
        <v>38</v>
      </c>
      <c r="F446" s="1" t="s">
        <v>39</v>
      </c>
      <c r="G446" s="1"/>
      <c r="H446" s="1" t="s">
        <v>38</v>
      </c>
      <c r="I446" s="1" t="s">
        <v>39</v>
      </c>
      <c r="J446" s="8"/>
      <c r="L446" s="1" t="s">
        <v>36</v>
      </c>
      <c r="M446" s="1" t="s">
        <v>37</v>
      </c>
      <c r="N446" s="1" t="s">
        <v>38</v>
      </c>
      <c r="O446" s="1" t="s">
        <v>39</v>
      </c>
      <c r="P446" s="1"/>
      <c r="Q446" s="1" t="s">
        <v>38</v>
      </c>
      <c r="R446" s="1" t="s">
        <v>39</v>
      </c>
    </row>
    <row r="447" spans="1:18" ht="15.6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40</v>
      </c>
      <c r="D447" s="3"/>
      <c r="E447" s="3"/>
      <c r="F447" s="3"/>
      <c r="G447" s="1" t="s">
        <v>41</v>
      </c>
      <c r="H447" s="4"/>
      <c r="I447" s="4"/>
      <c r="J447" s="8"/>
      <c r="L447" s="2" t="s">
        <v>40</v>
      </c>
      <c r="M447" s="3"/>
      <c r="N447" s="3"/>
      <c r="O447" s="3"/>
      <c r="P447" s="1" t="s">
        <v>41</v>
      </c>
      <c r="Q447" s="4"/>
      <c r="R447" s="4"/>
    </row>
    <row r="448" spans="1:18" ht="15.6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42</v>
      </c>
      <c r="D448" s="3"/>
      <c r="E448" s="3"/>
      <c r="F448" s="3"/>
      <c r="G448" s="1" t="s">
        <v>43</v>
      </c>
      <c r="H448" s="4"/>
      <c r="I448" s="4"/>
      <c r="J448" s="8"/>
      <c r="L448" s="2" t="s">
        <v>42</v>
      </c>
      <c r="M448" s="3"/>
      <c r="N448" s="3"/>
      <c r="O448" s="3"/>
      <c r="P448" s="1" t="s">
        <v>43</v>
      </c>
      <c r="Q448" s="4"/>
      <c r="R448" s="4"/>
    </row>
    <row r="449" spans="1:18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44</v>
      </c>
      <c r="E449" s="4"/>
      <c r="F449" s="4"/>
      <c r="G449" s="5"/>
      <c r="H449" s="5"/>
      <c r="I449" s="5"/>
      <c r="J449" s="8"/>
      <c r="L449" s="5"/>
      <c r="M449" s="1" t="s">
        <v>44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8"/>
      <c r="K450" s="9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10"/>
      <c r="D451" s="10"/>
      <c r="E451" s="10"/>
      <c r="F451" s="10"/>
      <c r="G451" s="10"/>
      <c r="H451" s="10"/>
      <c r="I451" s="10"/>
      <c r="J451" s="11"/>
      <c r="K451" s="10"/>
      <c r="L451" s="10"/>
      <c r="M451" s="10"/>
      <c r="N451" s="10"/>
      <c r="O451" s="10"/>
      <c r="P451" s="10"/>
      <c r="Q451" s="10"/>
      <c r="R451" s="10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8"/>
      <c r="K453" s="9"/>
      <c r="L453"/>
      <c r="M453"/>
      <c r="N453"/>
      <c r="O453"/>
      <c r="P453"/>
      <c r="Q453"/>
      <c r="R453"/>
    </row>
    <row r="454" spans="1:18" ht="17.399999999999999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2"/>
      <c r="J454" s="8"/>
      <c r="L454" s="13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36</v>
      </c>
      <c r="D455" s="1" t="s">
        <v>37</v>
      </c>
      <c r="E455" s="1" t="s">
        <v>38</v>
      </c>
      <c r="F455" s="1" t="s">
        <v>39</v>
      </c>
      <c r="G455" s="1"/>
      <c r="H455" s="1" t="s">
        <v>38</v>
      </c>
      <c r="I455" s="1" t="s">
        <v>39</v>
      </c>
      <c r="J455" s="8"/>
      <c r="L455" s="1" t="s">
        <v>36</v>
      </c>
      <c r="M455" s="1" t="s">
        <v>37</v>
      </c>
      <c r="N455" s="1" t="s">
        <v>38</v>
      </c>
      <c r="O455" s="1" t="s">
        <v>39</v>
      </c>
      <c r="P455" s="1"/>
      <c r="Q455" s="1" t="s">
        <v>38</v>
      </c>
      <c r="R455" s="1" t="s">
        <v>39</v>
      </c>
    </row>
    <row r="456" spans="1:18" ht="15.6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40</v>
      </c>
      <c r="D456" s="3"/>
      <c r="E456" s="3"/>
      <c r="F456" s="3"/>
      <c r="G456" s="1" t="s">
        <v>41</v>
      </c>
      <c r="H456" s="4"/>
      <c r="I456" s="4"/>
      <c r="J456" s="8"/>
      <c r="L456" s="2" t="s">
        <v>40</v>
      </c>
      <c r="M456" s="3"/>
      <c r="N456" s="3"/>
      <c r="O456" s="3"/>
      <c r="P456" s="1" t="s">
        <v>41</v>
      </c>
      <c r="Q456" s="4"/>
      <c r="R456" s="4"/>
    </row>
    <row r="457" spans="1:18" ht="15.6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42</v>
      </c>
      <c r="D457" s="3"/>
      <c r="E457" s="3"/>
      <c r="F457" s="3"/>
      <c r="G457" s="1" t="s">
        <v>43</v>
      </c>
      <c r="H457" s="4"/>
      <c r="I457" s="4"/>
      <c r="J457" s="8"/>
      <c r="L457" s="2" t="s">
        <v>42</v>
      </c>
      <c r="M457" s="3"/>
      <c r="N457" s="3"/>
      <c r="O457" s="3"/>
      <c r="P457" s="1" t="s">
        <v>43</v>
      </c>
      <c r="Q457" s="4"/>
      <c r="R457" s="4"/>
    </row>
    <row r="458" spans="1:18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44</v>
      </c>
      <c r="E458" s="4"/>
      <c r="F458" s="4"/>
      <c r="G458" s="5"/>
      <c r="H458" s="5"/>
      <c r="I458" s="5"/>
      <c r="J458" s="8"/>
      <c r="L458" s="5"/>
      <c r="M458" s="1" t="s">
        <v>44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8"/>
      <c r="K459" s="9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10"/>
      <c r="D460" s="10"/>
      <c r="E460" s="10"/>
      <c r="F460" s="10"/>
      <c r="G460" s="10"/>
      <c r="H460" s="10"/>
      <c r="I460" s="10"/>
      <c r="J460" s="11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8"/>
      <c r="K462" s="9"/>
      <c r="L462"/>
      <c r="M462"/>
      <c r="N462"/>
      <c r="O462"/>
      <c r="P462"/>
      <c r="Q462"/>
      <c r="R462"/>
    </row>
    <row r="463" spans="1:18" ht="17.399999999999999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2"/>
      <c r="J463" s="8"/>
      <c r="L463" s="13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36</v>
      </c>
      <c r="D464" s="1" t="s">
        <v>37</v>
      </c>
      <c r="E464" s="1" t="s">
        <v>38</v>
      </c>
      <c r="F464" s="1" t="s">
        <v>39</v>
      </c>
      <c r="G464" s="1"/>
      <c r="H464" s="1" t="s">
        <v>38</v>
      </c>
      <c r="I464" s="1" t="s">
        <v>39</v>
      </c>
      <c r="J464" s="8"/>
      <c r="L464" s="1" t="s">
        <v>36</v>
      </c>
      <c r="M464" s="1" t="s">
        <v>37</v>
      </c>
      <c r="N464" s="1" t="s">
        <v>38</v>
      </c>
      <c r="O464" s="1" t="s">
        <v>39</v>
      </c>
      <c r="P464" s="1"/>
      <c r="Q464" s="1" t="s">
        <v>38</v>
      </c>
      <c r="R464" s="1" t="s">
        <v>39</v>
      </c>
    </row>
    <row r="465" spans="1:18" ht="15.6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40</v>
      </c>
      <c r="D465" s="3"/>
      <c r="E465" s="3"/>
      <c r="F465" s="3"/>
      <c r="G465" s="1" t="s">
        <v>41</v>
      </c>
      <c r="H465" s="4"/>
      <c r="I465" s="4"/>
      <c r="J465" s="8"/>
      <c r="L465" s="2" t="s">
        <v>40</v>
      </c>
      <c r="M465" s="3"/>
      <c r="N465" s="3"/>
      <c r="O465" s="3"/>
      <c r="P465" s="1" t="s">
        <v>41</v>
      </c>
      <c r="Q465" s="4"/>
      <c r="R465" s="4"/>
    </row>
    <row r="466" spans="1:18" ht="15.6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42</v>
      </c>
      <c r="D466" s="3"/>
      <c r="E466" s="3"/>
      <c r="F466" s="3"/>
      <c r="G466" s="1" t="s">
        <v>43</v>
      </c>
      <c r="H466" s="4"/>
      <c r="I466" s="4"/>
      <c r="J466" s="8"/>
      <c r="L466" s="2" t="s">
        <v>42</v>
      </c>
      <c r="M466" s="3"/>
      <c r="N466" s="3"/>
      <c r="O466" s="3"/>
      <c r="P466" s="1" t="s">
        <v>43</v>
      </c>
      <c r="Q466" s="4"/>
      <c r="R466" s="4"/>
    </row>
    <row r="467" spans="1:18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44</v>
      </c>
      <c r="E467" s="4"/>
      <c r="F467" s="4"/>
      <c r="G467" s="5"/>
      <c r="H467" s="5"/>
      <c r="I467" s="5"/>
      <c r="J467" s="8"/>
      <c r="L467" s="5"/>
      <c r="M467" s="1" t="s">
        <v>44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8"/>
      <c r="K468" s="9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10"/>
      <c r="D469" s="10"/>
      <c r="E469" s="10"/>
      <c r="F469" s="10"/>
      <c r="G469" s="10"/>
      <c r="H469" s="10"/>
      <c r="I469" s="10"/>
      <c r="J469" s="11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8"/>
      <c r="K471" s="9"/>
      <c r="L471"/>
      <c r="M471"/>
      <c r="N471"/>
      <c r="O471"/>
      <c r="P471"/>
      <c r="Q471"/>
      <c r="R471"/>
    </row>
    <row r="472" spans="1:18" ht="17.399999999999999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2"/>
      <c r="J472" s="8"/>
      <c r="L472" s="13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36</v>
      </c>
      <c r="D473" s="1" t="s">
        <v>37</v>
      </c>
      <c r="E473" s="1" t="s">
        <v>38</v>
      </c>
      <c r="F473" s="1" t="s">
        <v>39</v>
      </c>
      <c r="G473" s="1"/>
      <c r="H473" s="1" t="s">
        <v>38</v>
      </c>
      <c r="I473" s="1" t="s">
        <v>39</v>
      </c>
      <c r="J473" s="8"/>
      <c r="L473" s="1" t="s">
        <v>36</v>
      </c>
      <c r="M473" s="1" t="s">
        <v>37</v>
      </c>
      <c r="N473" s="1" t="s">
        <v>38</v>
      </c>
      <c r="O473" s="1" t="s">
        <v>39</v>
      </c>
      <c r="P473" s="1"/>
      <c r="Q473" s="1" t="s">
        <v>38</v>
      </c>
      <c r="R473" s="1" t="s">
        <v>39</v>
      </c>
    </row>
    <row r="474" spans="1:18" ht="15.6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40</v>
      </c>
      <c r="D474" s="3"/>
      <c r="E474" s="3"/>
      <c r="F474" s="3"/>
      <c r="G474" s="1" t="s">
        <v>41</v>
      </c>
      <c r="H474" s="4"/>
      <c r="I474" s="4"/>
      <c r="J474" s="8"/>
      <c r="L474" s="2" t="s">
        <v>40</v>
      </c>
      <c r="M474" s="3"/>
      <c r="N474" s="3"/>
      <c r="O474" s="3"/>
      <c r="P474" s="1" t="s">
        <v>41</v>
      </c>
      <c r="Q474" s="4"/>
      <c r="R474" s="4"/>
    </row>
    <row r="475" spans="1:18" ht="15.6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42</v>
      </c>
      <c r="D475" s="3"/>
      <c r="E475" s="3"/>
      <c r="F475" s="3"/>
      <c r="G475" s="1" t="s">
        <v>43</v>
      </c>
      <c r="H475" s="4"/>
      <c r="I475" s="4"/>
      <c r="J475" s="8"/>
      <c r="L475" s="2" t="s">
        <v>42</v>
      </c>
      <c r="M475" s="3"/>
      <c r="N475" s="3"/>
      <c r="O475" s="3"/>
      <c r="P475" s="1" t="s">
        <v>43</v>
      </c>
      <c r="Q475" s="4"/>
      <c r="R475" s="4"/>
    </row>
    <row r="476" spans="1:18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44</v>
      </c>
      <c r="E476" s="4"/>
      <c r="F476" s="4"/>
      <c r="G476" s="5"/>
      <c r="H476" s="5"/>
      <c r="I476" s="5"/>
      <c r="J476" s="8"/>
      <c r="L476" s="5"/>
      <c r="M476" s="1" t="s">
        <v>44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8"/>
      <c r="K477" s="9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10"/>
      <c r="D478" s="10"/>
      <c r="E478" s="10"/>
      <c r="F478" s="10"/>
      <c r="G478" s="10"/>
      <c r="H478" s="10"/>
      <c r="I478" s="10"/>
      <c r="J478" s="11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8"/>
      <c r="K480" s="9"/>
      <c r="L480"/>
      <c r="M480"/>
      <c r="N480"/>
      <c r="O480"/>
      <c r="P480"/>
      <c r="Q480"/>
      <c r="R480"/>
    </row>
    <row r="481" spans="1:18" ht="17.399999999999999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2"/>
      <c r="J481" s="8"/>
      <c r="L481" s="13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36</v>
      </c>
      <c r="D482" s="1" t="s">
        <v>37</v>
      </c>
      <c r="E482" s="1" t="s">
        <v>38</v>
      </c>
      <c r="F482" s="1" t="s">
        <v>39</v>
      </c>
      <c r="G482" s="1"/>
      <c r="H482" s="1" t="s">
        <v>38</v>
      </c>
      <c r="I482" s="1" t="s">
        <v>39</v>
      </c>
      <c r="J482" s="8"/>
      <c r="L482" s="1" t="s">
        <v>36</v>
      </c>
      <c r="M482" s="1" t="s">
        <v>37</v>
      </c>
      <c r="N482" s="1" t="s">
        <v>38</v>
      </c>
      <c r="O482" s="1" t="s">
        <v>39</v>
      </c>
      <c r="P482" s="1"/>
      <c r="Q482" s="1" t="s">
        <v>38</v>
      </c>
      <c r="R482" s="1" t="s">
        <v>39</v>
      </c>
    </row>
    <row r="483" spans="1:18" ht="15.6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40</v>
      </c>
      <c r="D483" s="3"/>
      <c r="E483" s="3"/>
      <c r="F483" s="3"/>
      <c r="G483" s="1" t="s">
        <v>41</v>
      </c>
      <c r="H483" s="4"/>
      <c r="I483" s="4"/>
      <c r="J483" s="8"/>
      <c r="L483" s="2" t="s">
        <v>40</v>
      </c>
      <c r="M483" s="3"/>
      <c r="N483" s="3"/>
      <c r="O483" s="3"/>
      <c r="P483" s="1" t="s">
        <v>41</v>
      </c>
      <c r="Q483" s="4"/>
      <c r="R483" s="4"/>
    </row>
    <row r="484" spans="1:18" ht="15.6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42</v>
      </c>
      <c r="D484" s="3"/>
      <c r="E484" s="3"/>
      <c r="F484" s="3"/>
      <c r="G484" s="1" t="s">
        <v>43</v>
      </c>
      <c r="H484" s="4"/>
      <c r="I484" s="4"/>
      <c r="J484" s="8"/>
      <c r="L484" s="2" t="s">
        <v>42</v>
      </c>
      <c r="M484" s="3"/>
      <c r="N484" s="3"/>
      <c r="O484" s="3"/>
      <c r="P484" s="1" t="s">
        <v>43</v>
      </c>
      <c r="Q484" s="4"/>
      <c r="R484" s="4"/>
    </row>
    <row r="485" spans="1:18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44</v>
      </c>
      <c r="E485" s="4"/>
      <c r="F485" s="4"/>
      <c r="G485" s="5"/>
      <c r="H485" s="5"/>
      <c r="I485" s="5"/>
      <c r="J485" s="8"/>
      <c r="L485" s="5"/>
      <c r="M485" s="1" t="s">
        <v>44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8"/>
      <c r="K486" s="9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10"/>
      <c r="D487" s="10"/>
      <c r="E487" s="10"/>
      <c r="F487" s="10"/>
      <c r="G487" s="10"/>
      <c r="H487" s="10"/>
      <c r="I487" s="10"/>
      <c r="J487" s="11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8"/>
      <c r="K489" s="9"/>
      <c r="L489"/>
      <c r="M489"/>
      <c r="N489"/>
      <c r="O489"/>
      <c r="P489"/>
      <c r="Q489"/>
      <c r="R489"/>
    </row>
    <row r="490" spans="1:18" ht="17.399999999999999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2"/>
      <c r="J490" s="8"/>
      <c r="L490" s="13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36</v>
      </c>
      <c r="D491" s="1" t="s">
        <v>37</v>
      </c>
      <c r="E491" s="1" t="s">
        <v>38</v>
      </c>
      <c r="F491" s="1" t="s">
        <v>39</v>
      </c>
      <c r="G491" s="1"/>
      <c r="H491" s="1" t="s">
        <v>38</v>
      </c>
      <c r="I491" s="1" t="s">
        <v>39</v>
      </c>
      <c r="J491" s="8"/>
      <c r="L491" s="1" t="s">
        <v>36</v>
      </c>
      <c r="M491" s="1" t="s">
        <v>37</v>
      </c>
      <c r="N491" s="1" t="s">
        <v>38</v>
      </c>
      <c r="O491" s="1" t="s">
        <v>39</v>
      </c>
      <c r="P491" s="1"/>
      <c r="Q491" s="1" t="s">
        <v>38</v>
      </c>
      <c r="R491" s="1" t="s">
        <v>39</v>
      </c>
    </row>
    <row r="492" spans="1:18" ht="15.6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40</v>
      </c>
      <c r="D492" s="3"/>
      <c r="E492" s="3"/>
      <c r="F492" s="3"/>
      <c r="G492" s="1" t="s">
        <v>41</v>
      </c>
      <c r="H492" s="4"/>
      <c r="I492" s="4"/>
      <c r="J492" s="8"/>
      <c r="L492" s="2" t="s">
        <v>40</v>
      </c>
      <c r="M492" s="3"/>
      <c r="N492" s="3"/>
      <c r="O492" s="3"/>
      <c r="P492" s="1" t="s">
        <v>41</v>
      </c>
      <c r="Q492" s="4"/>
      <c r="R492" s="4"/>
    </row>
    <row r="493" spans="1:18" ht="15.6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42</v>
      </c>
      <c r="D493" s="3"/>
      <c r="E493" s="3"/>
      <c r="F493" s="3"/>
      <c r="G493" s="1" t="s">
        <v>43</v>
      </c>
      <c r="H493" s="4"/>
      <c r="I493" s="4"/>
      <c r="J493" s="8"/>
      <c r="L493" s="2" t="s">
        <v>42</v>
      </c>
      <c r="M493" s="3"/>
      <c r="N493" s="3"/>
      <c r="O493" s="3"/>
      <c r="P493" s="1" t="s">
        <v>43</v>
      </c>
      <c r="Q493" s="4"/>
      <c r="R493" s="4"/>
    </row>
    <row r="494" spans="1:18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44</v>
      </c>
      <c r="E494" s="4"/>
      <c r="F494" s="4"/>
      <c r="G494" s="5"/>
      <c r="H494" s="5"/>
      <c r="I494" s="5"/>
      <c r="J494" s="8"/>
      <c r="L494" s="5"/>
      <c r="M494" s="1" t="s">
        <v>44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8"/>
      <c r="K495" s="9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10"/>
      <c r="D496" s="10"/>
      <c r="E496" s="10"/>
      <c r="F496" s="10"/>
      <c r="G496" s="10"/>
      <c r="H496" s="10"/>
      <c r="I496" s="10"/>
      <c r="J496" s="11"/>
      <c r="K496" s="10"/>
      <c r="L496" s="10"/>
      <c r="M496" s="10"/>
      <c r="N496" s="10"/>
      <c r="O496" s="10"/>
      <c r="P496" s="10"/>
      <c r="Q496" s="10"/>
      <c r="R496" s="10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8"/>
      <c r="K498" s="9"/>
      <c r="L498"/>
      <c r="M498"/>
      <c r="N498"/>
      <c r="O498"/>
      <c r="P498"/>
      <c r="Q498"/>
      <c r="R498"/>
    </row>
    <row r="499" spans="1:18" ht="17.399999999999999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2"/>
      <c r="J499" s="8"/>
      <c r="L499" s="13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36</v>
      </c>
      <c r="D500" s="1" t="s">
        <v>37</v>
      </c>
      <c r="E500" s="1" t="s">
        <v>38</v>
      </c>
      <c r="F500" s="1" t="s">
        <v>39</v>
      </c>
      <c r="G500" s="1"/>
      <c r="H500" s="1" t="s">
        <v>38</v>
      </c>
      <c r="I500" s="1" t="s">
        <v>39</v>
      </c>
      <c r="J500" s="8"/>
      <c r="L500" s="1" t="s">
        <v>36</v>
      </c>
      <c r="M500" s="1" t="s">
        <v>37</v>
      </c>
      <c r="N500" s="1" t="s">
        <v>38</v>
      </c>
      <c r="O500" s="1" t="s">
        <v>39</v>
      </c>
      <c r="P500" s="1"/>
      <c r="Q500" s="1" t="s">
        <v>38</v>
      </c>
      <c r="R500" s="1" t="s">
        <v>39</v>
      </c>
    </row>
    <row r="501" spans="1:18" ht="15.6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40</v>
      </c>
      <c r="D501" s="3"/>
      <c r="E501" s="3"/>
      <c r="F501" s="3"/>
      <c r="G501" s="1" t="s">
        <v>41</v>
      </c>
      <c r="H501" s="4"/>
      <c r="I501" s="4"/>
      <c r="J501" s="8"/>
      <c r="L501" s="2" t="s">
        <v>40</v>
      </c>
      <c r="M501" s="3"/>
      <c r="N501" s="3"/>
      <c r="O501" s="3"/>
      <c r="P501" s="1" t="s">
        <v>41</v>
      </c>
      <c r="Q501" s="4"/>
      <c r="R501" s="4"/>
    </row>
    <row r="502" spans="1:18" ht="15.6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42</v>
      </c>
      <c r="D502" s="3"/>
      <c r="E502" s="3"/>
      <c r="F502" s="3"/>
      <c r="G502" s="1" t="s">
        <v>43</v>
      </c>
      <c r="H502" s="4"/>
      <c r="I502" s="4"/>
      <c r="J502" s="8"/>
      <c r="L502" s="2" t="s">
        <v>42</v>
      </c>
      <c r="M502" s="3"/>
      <c r="N502" s="3"/>
      <c r="O502" s="3"/>
      <c r="P502" s="1" t="s">
        <v>43</v>
      </c>
      <c r="Q502" s="4"/>
      <c r="R502" s="4"/>
    </row>
    <row r="503" spans="1:18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44</v>
      </c>
      <c r="E503" s="4"/>
      <c r="F503" s="4"/>
      <c r="G503" s="5"/>
      <c r="H503" s="5"/>
      <c r="I503" s="5"/>
      <c r="J503" s="8"/>
      <c r="L503" s="5"/>
      <c r="M503" s="1" t="s">
        <v>44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8"/>
      <c r="K504" s="9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10"/>
      <c r="D505" s="10"/>
      <c r="E505" s="10"/>
      <c r="F505" s="10"/>
      <c r="G505" s="10"/>
      <c r="H505" s="10"/>
      <c r="I505" s="10"/>
      <c r="J505" s="11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8"/>
      <c r="K507" s="9"/>
      <c r="L507"/>
      <c r="M507"/>
      <c r="N507"/>
      <c r="O507"/>
      <c r="P507"/>
      <c r="Q507"/>
      <c r="R507"/>
    </row>
    <row r="508" spans="1:18" ht="17.399999999999999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2"/>
      <c r="J508" s="8"/>
      <c r="L508" s="13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36</v>
      </c>
      <c r="D509" s="1" t="s">
        <v>37</v>
      </c>
      <c r="E509" s="1" t="s">
        <v>38</v>
      </c>
      <c r="F509" s="1" t="s">
        <v>39</v>
      </c>
      <c r="G509" s="1"/>
      <c r="H509" s="1" t="s">
        <v>38</v>
      </c>
      <c r="I509" s="1" t="s">
        <v>39</v>
      </c>
      <c r="J509" s="8"/>
      <c r="L509" s="1" t="s">
        <v>36</v>
      </c>
      <c r="M509" s="1" t="s">
        <v>37</v>
      </c>
      <c r="N509" s="1" t="s">
        <v>38</v>
      </c>
      <c r="O509" s="1" t="s">
        <v>39</v>
      </c>
      <c r="P509" s="1"/>
      <c r="Q509" s="1" t="s">
        <v>38</v>
      </c>
      <c r="R509" s="1" t="s">
        <v>39</v>
      </c>
    </row>
    <row r="510" spans="1:18" ht="15.6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40</v>
      </c>
      <c r="D510" s="3"/>
      <c r="E510" s="3"/>
      <c r="F510" s="3"/>
      <c r="G510" s="1" t="s">
        <v>41</v>
      </c>
      <c r="H510" s="4"/>
      <c r="I510" s="4"/>
      <c r="J510" s="8"/>
      <c r="L510" s="2" t="s">
        <v>40</v>
      </c>
      <c r="M510" s="3"/>
      <c r="N510" s="3"/>
      <c r="O510" s="3"/>
      <c r="P510" s="1" t="s">
        <v>41</v>
      </c>
      <c r="Q510" s="4"/>
      <c r="R510" s="4"/>
    </row>
    <row r="511" spans="1:18" ht="15.6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42</v>
      </c>
      <c r="D511" s="3"/>
      <c r="E511" s="3"/>
      <c r="F511" s="3"/>
      <c r="G511" s="1" t="s">
        <v>43</v>
      </c>
      <c r="H511" s="4"/>
      <c r="I511" s="4"/>
      <c r="J511" s="8"/>
      <c r="L511" s="2" t="s">
        <v>42</v>
      </c>
      <c r="M511" s="3"/>
      <c r="N511" s="3"/>
      <c r="O511" s="3"/>
      <c r="P511" s="1" t="s">
        <v>43</v>
      </c>
      <c r="Q511" s="4"/>
      <c r="R511" s="4"/>
    </row>
    <row r="512" spans="1:18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44</v>
      </c>
      <c r="E512" s="4"/>
      <c r="F512" s="4"/>
      <c r="G512" s="5"/>
      <c r="H512" s="5"/>
      <c r="I512" s="5"/>
      <c r="J512" s="8"/>
      <c r="L512" s="5"/>
      <c r="M512" s="1" t="s">
        <v>44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8"/>
      <c r="K513" s="9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10"/>
      <c r="D514" s="10"/>
      <c r="E514" s="10"/>
      <c r="F514" s="10"/>
      <c r="G514" s="10"/>
      <c r="H514" s="10"/>
      <c r="I514" s="10"/>
      <c r="J514" s="11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8"/>
      <c r="K516" s="9"/>
      <c r="L516"/>
      <c r="M516"/>
      <c r="N516"/>
      <c r="O516"/>
      <c r="P516"/>
      <c r="Q516"/>
      <c r="R516"/>
    </row>
    <row r="517" spans="1:18" ht="17.399999999999999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2"/>
      <c r="J517" s="8"/>
      <c r="L517" s="13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36</v>
      </c>
      <c r="D518" s="1" t="s">
        <v>37</v>
      </c>
      <c r="E518" s="1" t="s">
        <v>38</v>
      </c>
      <c r="F518" s="1" t="s">
        <v>39</v>
      </c>
      <c r="G518" s="1"/>
      <c r="H518" s="1" t="s">
        <v>38</v>
      </c>
      <c r="I518" s="1" t="s">
        <v>39</v>
      </c>
      <c r="J518" s="8"/>
      <c r="L518" s="1" t="s">
        <v>36</v>
      </c>
      <c r="M518" s="1" t="s">
        <v>37</v>
      </c>
      <c r="N518" s="1" t="s">
        <v>38</v>
      </c>
      <c r="O518" s="1" t="s">
        <v>39</v>
      </c>
      <c r="P518" s="1"/>
      <c r="Q518" s="1" t="s">
        <v>38</v>
      </c>
      <c r="R518" s="1" t="s">
        <v>39</v>
      </c>
    </row>
    <row r="519" spans="1:18" ht="15.6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40</v>
      </c>
      <c r="D519" s="3"/>
      <c r="E519" s="3"/>
      <c r="F519" s="3"/>
      <c r="G519" s="1" t="s">
        <v>41</v>
      </c>
      <c r="H519" s="4"/>
      <c r="I519" s="4"/>
      <c r="J519" s="8"/>
      <c r="L519" s="2" t="s">
        <v>40</v>
      </c>
      <c r="M519" s="3"/>
      <c r="N519" s="3"/>
      <c r="O519" s="3"/>
      <c r="P519" s="1" t="s">
        <v>41</v>
      </c>
      <c r="Q519" s="4"/>
      <c r="R519" s="4"/>
    </row>
    <row r="520" spans="1:18" ht="15.6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42</v>
      </c>
      <c r="D520" s="3"/>
      <c r="E520" s="3"/>
      <c r="F520" s="3"/>
      <c r="G520" s="1" t="s">
        <v>43</v>
      </c>
      <c r="H520" s="4"/>
      <c r="I520" s="4"/>
      <c r="J520" s="8"/>
      <c r="L520" s="2" t="s">
        <v>42</v>
      </c>
      <c r="M520" s="3"/>
      <c r="N520" s="3"/>
      <c r="O520" s="3"/>
      <c r="P520" s="1" t="s">
        <v>43</v>
      </c>
      <c r="Q520" s="4"/>
      <c r="R520" s="4"/>
    </row>
    <row r="521" spans="1:18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44</v>
      </c>
      <c r="E521" s="4"/>
      <c r="F521" s="4"/>
      <c r="G521" s="5"/>
      <c r="H521" s="5"/>
      <c r="I521" s="5"/>
      <c r="J521" s="8"/>
      <c r="L521" s="5"/>
      <c r="M521" s="1" t="s">
        <v>44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8"/>
      <c r="K522" s="9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10"/>
      <c r="D523" s="10"/>
      <c r="E523" s="10"/>
      <c r="F523" s="10"/>
      <c r="G523" s="10"/>
      <c r="H523" s="10"/>
      <c r="I523" s="10"/>
      <c r="J523" s="11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8"/>
      <c r="K525" s="9"/>
      <c r="L525"/>
      <c r="M525"/>
      <c r="N525"/>
      <c r="O525"/>
      <c r="P525"/>
      <c r="Q525"/>
      <c r="R525"/>
    </row>
    <row r="526" spans="1:18" ht="17.399999999999999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2"/>
      <c r="J526" s="8"/>
      <c r="L526" s="13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36</v>
      </c>
      <c r="D527" s="1" t="s">
        <v>37</v>
      </c>
      <c r="E527" s="1" t="s">
        <v>38</v>
      </c>
      <c r="F527" s="1" t="s">
        <v>39</v>
      </c>
      <c r="G527" s="1"/>
      <c r="H527" s="1" t="s">
        <v>38</v>
      </c>
      <c r="I527" s="1" t="s">
        <v>39</v>
      </c>
      <c r="J527" s="8"/>
      <c r="L527" s="1" t="s">
        <v>36</v>
      </c>
      <c r="M527" s="1" t="s">
        <v>37</v>
      </c>
      <c r="N527" s="1" t="s">
        <v>38</v>
      </c>
      <c r="O527" s="1" t="s">
        <v>39</v>
      </c>
      <c r="P527" s="1"/>
      <c r="Q527" s="1" t="s">
        <v>38</v>
      </c>
      <c r="R527" s="1" t="s">
        <v>39</v>
      </c>
    </row>
    <row r="528" spans="1:18" ht="15.6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40</v>
      </c>
      <c r="D528" s="3"/>
      <c r="E528" s="3"/>
      <c r="F528" s="3"/>
      <c r="G528" s="1" t="s">
        <v>41</v>
      </c>
      <c r="H528" s="4"/>
      <c r="I528" s="4"/>
      <c r="J528" s="8"/>
      <c r="L528" s="2" t="s">
        <v>40</v>
      </c>
      <c r="M528" s="3"/>
      <c r="N528" s="3"/>
      <c r="O528" s="3"/>
      <c r="P528" s="1" t="s">
        <v>41</v>
      </c>
      <c r="Q528" s="4"/>
      <c r="R528" s="4"/>
    </row>
    <row r="529" spans="1:18" ht="15.6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42</v>
      </c>
      <c r="D529" s="3"/>
      <c r="E529" s="3"/>
      <c r="F529" s="3"/>
      <c r="G529" s="1" t="s">
        <v>43</v>
      </c>
      <c r="H529" s="4"/>
      <c r="I529" s="4"/>
      <c r="J529" s="8"/>
      <c r="L529" s="2" t="s">
        <v>42</v>
      </c>
      <c r="M529" s="3"/>
      <c r="N529" s="3"/>
      <c r="O529" s="3"/>
      <c r="P529" s="1" t="s">
        <v>43</v>
      </c>
      <c r="Q529" s="4"/>
      <c r="R529" s="4"/>
    </row>
    <row r="530" spans="1:18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44</v>
      </c>
      <c r="E530" s="4"/>
      <c r="F530" s="4"/>
      <c r="G530" s="5"/>
      <c r="H530" s="5"/>
      <c r="I530" s="5"/>
      <c r="J530" s="8"/>
      <c r="L530" s="5"/>
      <c r="M530" s="1" t="s">
        <v>44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8"/>
      <c r="K531" s="9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10"/>
      <c r="D532" s="10"/>
      <c r="E532" s="10"/>
      <c r="F532" s="10"/>
      <c r="G532" s="10"/>
      <c r="H532" s="10"/>
      <c r="I532" s="10"/>
      <c r="J532" s="11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8"/>
      <c r="K534" s="9"/>
      <c r="L534"/>
      <c r="M534"/>
      <c r="N534"/>
      <c r="O534"/>
      <c r="P534"/>
      <c r="Q534"/>
      <c r="R534"/>
    </row>
    <row r="535" spans="1:18" ht="17.399999999999999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2"/>
      <c r="J535" s="8"/>
      <c r="L535" s="13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36</v>
      </c>
      <c r="D536" s="1" t="s">
        <v>37</v>
      </c>
      <c r="E536" s="1" t="s">
        <v>38</v>
      </c>
      <c r="F536" s="1" t="s">
        <v>39</v>
      </c>
      <c r="G536" s="1"/>
      <c r="H536" s="1" t="s">
        <v>38</v>
      </c>
      <c r="I536" s="1" t="s">
        <v>39</v>
      </c>
      <c r="J536" s="8"/>
      <c r="L536" s="1" t="s">
        <v>36</v>
      </c>
      <c r="M536" s="1" t="s">
        <v>37</v>
      </c>
      <c r="N536" s="1" t="s">
        <v>38</v>
      </c>
      <c r="O536" s="1" t="s">
        <v>39</v>
      </c>
      <c r="P536" s="1"/>
      <c r="Q536" s="1" t="s">
        <v>38</v>
      </c>
      <c r="R536" s="1" t="s">
        <v>39</v>
      </c>
    </row>
    <row r="537" spans="1:18" ht="15.6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40</v>
      </c>
      <c r="D537" s="3"/>
      <c r="E537" s="3"/>
      <c r="F537" s="3"/>
      <c r="G537" s="1" t="s">
        <v>41</v>
      </c>
      <c r="H537" s="4"/>
      <c r="I537" s="4"/>
      <c r="J537" s="8"/>
      <c r="L537" s="2" t="s">
        <v>40</v>
      </c>
      <c r="M537" s="3"/>
      <c r="N537" s="3"/>
      <c r="O537" s="3"/>
      <c r="P537" s="1" t="s">
        <v>41</v>
      </c>
      <c r="Q537" s="4"/>
      <c r="R537" s="4"/>
    </row>
    <row r="538" spans="1:18" ht="15.6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42</v>
      </c>
      <c r="D538" s="3"/>
      <c r="E538" s="3"/>
      <c r="F538" s="3"/>
      <c r="G538" s="1" t="s">
        <v>43</v>
      </c>
      <c r="H538" s="4"/>
      <c r="I538" s="4"/>
      <c r="J538" s="8"/>
      <c r="L538" s="2" t="s">
        <v>42</v>
      </c>
      <c r="M538" s="3"/>
      <c r="N538" s="3"/>
      <c r="O538" s="3"/>
      <c r="P538" s="1" t="s">
        <v>43</v>
      </c>
      <c r="Q538" s="4"/>
      <c r="R538" s="4"/>
    </row>
    <row r="539" spans="1:18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44</v>
      </c>
      <c r="E539" s="4"/>
      <c r="F539" s="4"/>
      <c r="G539" s="5"/>
      <c r="H539" s="5"/>
      <c r="I539" s="5"/>
      <c r="J539" s="8"/>
      <c r="L539" s="5"/>
      <c r="M539" s="1" t="s">
        <v>44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8"/>
      <c r="K540" s="9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10"/>
      <c r="D541" s="10"/>
      <c r="E541" s="10"/>
      <c r="F541" s="10"/>
      <c r="G541" s="10"/>
      <c r="H541" s="10"/>
      <c r="I541" s="10"/>
      <c r="J541" s="11"/>
      <c r="K541" s="10"/>
      <c r="L541" s="10"/>
      <c r="M541" s="10"/>
      <c r="N541" s="10"/>
      <c r="O541" s="10"/>
      <c r="P541" s="10"/>
      <c r="Q541" s="10"/>
      <c r="R541" s="10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orientation="portrait" horizontalDpi="300" verticalDpi="300" r:id="rId1"/>
  <headerFooter alignWithMargins="0">
    <oddHeader>&amp;LNORRKÖPING&amp;C&amp;12FINAL &amp;R&amp;8&amp;F.&amp;A
2022-05-14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in="2" max="17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56"/>
  <sheetViews>
    <sheetView topLeftCell="D1" zoomScaleNormal="100" workbookViewId="0">
      <selection activeCell="C6" sqref="C6"/>
    </sheetView>
  </sheetViews>
  <sheetFormatPr defaultColWidth="9.109375" defaultRowHeight="20.100000000000001" customHeight="1" x14ac:dyDescent="0.25"/>
  <cols>
    <col min="1" max="1" width="7.44140625" style="97" customWidth="1"/>
    <col min="2" max="2" width="8.88671875" style="96" customWidth="1"/>
    <col min="3" max="3" width="31.5546875" style="97" customWidth="1"/>
    <col min="4" max="4" width="2.33203125" style="97" customWidth="1"/>
    <col min="5" max="5" width="7.109375" style="98" customWidth="1"/>
    <col min="6" max="6" width="4.88671875" style="99" customWidth="1"/>
    <col min="7" max="7" width="4.88671875" style="96" customWidth="1"/>
    <col min="8" max="8" width="32" style="97" customWidth="1"/>
    <col min="9" max="9" width="8.6640625" style="97" customWidth="1"/>
    <col min="10" max="10" width="23.44140625" style="96" customWidth="1"/>
    <col min="11" max="16384" width="9.109375" style="97"/>
  </cols>
  <sheetData>
    <row r="1" spans="1:10" ht="24.9" customHeight="1" thickBot="1" x14ac:dyDescent="0.3">
      <c r="A1" s="95" t="s">
        <v>46</v>
      </c>
    </row>
    <row r="2" spans="1:10" ht="24.9" customHeight="1" thickTop="1" x14ac:dyDescent="0.25">
      <c r="A2" s="100" t="s">
        <v>47</v>
      </c>
      <c r="B2" s="130">
        <v>1483</v>
      </c>
      <c r="C2" s="102" t="str">
        <f>IF($B2&lt;&gt;"",VLOOKUP($B2,Alla_anmälda,5),"")</f>
        <v>Miraqulix LL Dark Moon</v>
      </c>
      <c r="D2" s="102" t="str">
        <f>IF($B2&lt;&gt;"",VLOOKUP($B2,Alla_anmälda,8),"")</f>
        <v>H</v>
      </c>
      <c r="E2" s="103" t="s">
        <v>439</v>
      </c>
      <c r="F2" s="104">
        <v>2</v>
      </c>
      <c r="G2" s="101"/>
      <c r="H2" s="102" t="str">
        <f>IF($B2&lt;&gt;"",VLOOKUP($B2,Alla_anmälda,9),"")</f>
        <v>Adolfsson Lars</v>
      </c>
      <c r="I2" s="102" t="str">
        <f>IF($B2&lt;&gt;"",VLOOKUP($B2,Alla_anmälda,10),"")</f>
        <v>KAL</v>
      </c>
      <c r="J2" s="105"/>
    </row>
    <row r="3" spans="1:10" ht="24.9" customHeight="1" x14ac:dyDescent="0.25">
      <c r="A3" s="106" t="s">
        <v>48</v>
      </c>
      <c r="B3" s="124">
        <v>1469</v>
      </c>
      <c r="C3" s="108" t="str">
        <f>IF($B3&lt;&gt;"",VLOOKUP($B3,Alla_anmälda,5),"")</f>
        <v>Tre Hjärtans Birger</v>
      </c>
      <c r="D3" s="108" t="str">
        <f>IF($B3&lt;&gt;"",VLOOKUP($B3,Alla_anmälda,8),"")</f>
        <v>H</v>
      </c>
      <c r="E3" s="109" t="s">
        <v>440</v>
      </c>
      <c r="F3" s="110">
        <v>4</v>
      </c>
      <c r="G3" s="107"/>
      <c r="H3" s="108" t="str">
        <f>IF($B3&lt;&gt;"",VLOOKUP($B3,Alla_anmälda,9),"")</f>
        <v>Lundqvist Marie</v>
      </c>
      <c r="I3" s="108" t="str">
        <f>IF($B3&lt;&gt;"",VLOOKUP($B3,Alla_anmälda,10),"")</f>
        <v>KAL</v>
      </c>
      <c r="J3" s="111"/>
    </row>
    <row r="4" spans="1:10" ht="24.9" customHeight="1" x14ac:dyDescent="0.25">
      <c r="A4" s="106" t="s">
        <v>49</v>
      </c>
      <c r="B4" s="107">
        <v>1506</v>
      </c>
      <c r="C4" s="108" t="str">
        <f>IF($B4&lt;&gt;"",VLOOKUP($B4,Alla_anmälda,5),"")</f>
        <v>Crazy Owl´s Björn Järnsida</v>
      </c>
      <c r="D4" s="108" t="str">
        <f>IF($B4&lt;&gt;"",VLOOKUP($B4,Alla_anmälda,8),"")</f>
        <v>H</v>
      </c>
      <c r="E4" s="109" t="s">
        <v>441</v>
      </c>
      <c r="F4" s="110">
        <v>1</v>
      </c>
      <c r="G4" s="107"/>
      <c r="H4" s="108" t="str">
        <f>IF($B4&lt;&gt;"",VLOOKUP($B4,Alla_anmälda,9),"")</f>
        <v>Sjöberg Monica</v>
      </c>
      <c r="I4" s="108" t="str">
        <f>IF($B4&lt;&gt;"",VLOOKUP($B4,Alla_anmälda,10),"")</f>
        <v>KAR</v>
      </c>
      <c r="J4" s="111"/>
    </row>
    <row r="5" spans="1:10" ht="24.9" customHeight="1" thickBot="1" x14ac:dyDescent="0.3">
      <c r="A5" s="112" t="s">
        <v>50</v>
      </c>
      <c r="B5" s="113">
        <v>1458</v>
      </c>
      <c r="C5" s="114" t="str">
        <f>IF($B5&lt;&gt;"",VLOOKUP($B5,Alla_anmälda,5),"")</f>
        <v>Tre Hjärtans Baztian</v>
      </c>
      <c r="D5" s="114" t="str">
        <f>IF($B5&lt;&gt;"",VLOOKUP($B5,Alla_anmälda,8),"")</f>
        <v>H</v>
      </c>
      <c r="E5" s="115" t="s">
        <v>442</v>
      </c>
      <c r="F5" s="116">
        <v>3</v>
      </c>
      <c r="G5" s="113"/>
      <c r="H5" s="114" t="str">
        <f>IF($B5&lt;&gt;"",VLOOKUP($B5,Alla_anmälda,9),"")</f>
        <v>Trulsson Anna &amp; Claes</v>
      </c>
      <c r="I5" s="108" t="str">
        <f>IF($B5&lt;&gt;"",VLOOKUP($B5,Alla_anmälda,10),"")</f>
        <v>HAL</v>
      </c>
      <c r="J5" s="117"/>
    </row>
    <row r="6" spans="1:10" ht="24.9" customHeight="1" thickTop="1" thickBot="1" x14ac:dyDescent="0.3">
      <c r="A6" s="95" t="str">
        <f>"HEAT "&amp;MID(A1,6,2)+1</f>
        <v>HEAT 2</v>
      </c>
    </row>
    <row r="7" spans="1:10" ht="24.9" customHeight="1" thickTop="1" x14ac:dyDescent="0.25">
      <c r="A7" s="100" t="s">
        <v>47</v>
      </c>
      <c r="B7" s="101">
        <v>1435</v>
      </c>
      <c r="C7" s="102" t="str">
        <f>IF($B7&lt;&gt;"",VLOOKUP($B7,Alla_anmälda,5),"")</f>
        <v>RaceHeart´s MB Charmander</v>
      </c>
      <c r="D7" s="102" t="str">
        <f>IF($B7&lt;&gt;"",VLOOKUP($B7,Alla_anmälda,8),"")</f>
        <v>H</v>
      </c>
      <c r="E7" s="103" t="s">
        <v>443</v>
      </c>
      <c r="F7" s="104">
        <v>2</v>
      </c>
      <c r="G7" s="101"/>
      <c r="H7" s="102" t="str">
        <f>IF($B7&lt;&gt;"",VLOOKUP($B7,Alla_anmälda,9),"")</f>
        <v>Petersson Eva</v>
      </c>
      <c r="I7" s="102" t="str">
        <f>IF($B7&lt;&gt;"",VLOOKUP($B7,Alla_anmälda,10),"")</f>
        <v>NOR</v>
      </c>
      <c r="J7" s="105"/>
    </row>
    <row r="8" spans="1:10" ht="24.9" customHeight="1" x14ac:dyDescent="0.25">
      <c r="A8" s="106" t="s">
        <v>48</v>
      </c>
      <c r="B8" s="128">
        <v>12278</v>
      </c>
      <c r="C8" s="129" t="str">
        <f>IF($B8&lt;&gt;"",VLOOKUP($B8,Alla_anmälda,5),"")</f>
        <v>Hannemoon HM Galearis</v>
      </c>
      <c r="D8" s="108" t="str">
        <f>IF($B8&lt;&gt;"",VLOOKUP($B8,Alla_anmälda,8),"")</f>
        <v>H</v>
      </c>
      <c r="E8" s="109" t="s">
        <v>444</v>
      </c>
      <c r="F8" s="110">
        <v>1</v>
      </c>
      <c r="G8" s="107"/>
      <c r="H8" s="108" t="str">
        <f>IF($B8&lt;&gt;"",VLOOKUP($B8,Alla_anmälda,9),"")</f>
        <v>Andersen Hanne</v>
      </c>
      <c r="I8" s="108" t="str">
        <f>IF($B8&lt;&gt;"",VLOOKUP($B8,Alla_anmälda,10),"")</f>
        <v>VÄS</v>
      </c>
      <c r="J8" s="111"/>
    </row>
    <row r="9" spans="1:10" ht="24.9" customHeight="1" x14ac:dyDescent="0.25">
      <c r="A9" s="106" t="s">
        <v>49</v>
      </c>
      <c r="B9" s="107">
        <v>1494</v>
      </c>
      <c r="C9" s="108" t="str">
        <f>IF($B9&lt;&gt;"",VLOOKUP($B9,Alla_anmälda,5),"")</f>
        <v>Hannemoon HM Shere Khan</v>
      </c>
      <c r="D9" s="108" t="str">
        <f>IF($B9&lt;&gt;"",VLOOKUP($B9,Alla_anmälda,8),"")</f>
        <v>H</v>
      </c>
      <c r="E9" s="109" t="s">
        <v>445</v>
      </c>
      <c r="F9" s="110">
        <v>4</v>
      </c>
      <c r="G9" s="107"/>
      <c r="H9" s="108" t="str">
        <f>IF($B9&lt;&gt;"",VLOOKUP($B9,Alla_anmälda,9),"")</f>
        <v>Petersson Eva</v>
      </c>
      <c r="I9" s="108" t="str">
        <f>IF($B9&lt;&gt;"",VLOOKUP($B9,Alla_anmälda,10),"")</f>
        <v>NOR</v>
      </c>
      <c r="J9" s="111"/>
    </row>
    <row r="10" spans="1:10" ht="24.9" customHeight="1" thickBot="1" x14ac:dyDescent="0.3">
      <c r="A10" s="112" t="s">
        <v>50</v>
      </c>
      <c r="B10" s="113">
        <v>1439</v>
      </c>
      <c r="C10" s="114" t="str">
        <f>IF($B10&lt;&gt;"",VLOOKUP($B10,Alla_anmälda,5),"")</f>
        <v>Axrace's Admiral Rodney</v>
      </c>
      <c r="D10" s="114" t="str">
        <f>IF($B10&lt;&gt;"",VLOOKUP($B10,Alla_anmälda,8),"")</f>
        <v>H</v>
      </c>
      <c r="E10" s="115" t="s">
        <v>446</v>
      </c>
      <c r="F10" s="116">
        <v>3</v>
      </c>
      <c r="G10" s="113"/>
      <c r="H10" s="114" t="str">
        <f>IF($B10&lt;&gt;"",VLOOKUP($B10,Alla_anmälda,9),"")</f>
        <v>Nilsson Katarina</v>
      </c>
      <c r="I10" s="114" t="str">
        <f>IF($B10&lt;&gt;"",VLOOKUP($B10,Alla_anmälda,10),"")</f>
        <v>NOR</v>
      </c>
      <c r="J10" s="117"/>
    </row>
    <row r="11" spans="1:10" ht="24.9" customHeight="1" thickTop="1" thickBot="1" x14ac:dyDescent="0.3">
      <c r="A11" s="95" t="str">
        <f>"HEAT "&amp;MID(A6,6,2)+1</f>
        <v>HEAT 3</v>
      </c>
    </row>
    <row r="12" spans="1:10" ht="24.9" customHeight="1" thickTop="1" x14ac:dyDescent="0.25">
      <c r="A12" s="100" t="s">
        <v>47</v>
      </c>
      <c r="B12" s="101">
        <v>1386</v>
      </c>
      <c r="C12" s="102" t="str">
        <f>IF($B12&lt;&gt;"",VLOOKUP($B12,Alla_anmälda,5),"")</f>
        <v>August</v>
      </c>
      <c r="D12" s="102" t="str">
        <f>IF($B12&lt;&gt;"",VLOOKUP($B12,Alla_anmälda,8),"")</f>
        <v>H</v>
      </c>
      <c r="E12" s="103" t="s">
        <v>447</v>
      </c>
      <c r="F12" s="104">
        <v>1</v>
      </c>
      <c r="G12" s="101"/>
      <c r="H12" s="102" t="str">
        <f>IF($B12&lt;&gt;"",VLOOKUP($B12,Alla_anmälda,9),"")</f>
        <v xml:space="preserve">Trulsson Anna </v>
      </c>
      <c r="I12" s="102" t="str">
        <f>IF($B12&lt;&gt;"",VLOOKUP($B12,Alla_anmälda,10),"")</f>
        <v>HAL</v>
      </c>
      <c r="J12" s="105"/>
    </row>
    <row r="13" spans="1:10" ht="24.9" customHeight="1" x14ac:dyDescent="0.25">
      <c r="A13" s="106" t="s">
        <v>48</v>
      </c>
      <c r="B13" s="107">
        <v>1480</v>
      </c>
      <c r="C13" s="108" t="str">
        <f>IF($B13&lt;&gt;"",VLOOKUP($B13,Alla_anmälda,5),"")</f>
        <v>Rappfotens Harry Lime</v>
      </c>
      <c r="D13" s="108" t="str">
        <f>IF($B13&lt;&gt;"",VLOOKUP($B13,Alla_anmälda,8),"")</f>
        <v>H</v>
      </c>
      <c r="E13" s="109" t="s">
        <v>448</v>
      </c>
      <c r="F13" s="110">
        <v>4</v>
      </c>
      <c r="G13" s="107"/>
      <c r="H13" s="108" t="str">
        <f>IF($B13&lt;&gt;"",VLOOKUP($B13,Alla_anmälda,9),"")</f>
        <v>Held Ann-Christin &amp; Bengt</v>
      </c>
      <c r="I13" s="108" t="str">
        <f>IF($B13&lt;&gt;"",VLOOKUP($B13,Alla_anmälda,10),"")</f>
        <v>KAL</v>
      </c>
      <c r="J13" s="111"/>
    </row>
    <row r="14" spans="1:10" ht="24.9" customHeight="1" x14ac:dyDescent="0.25">
      <c r="A14" s="106" t="s">
        <v>49</v>
      </c>
      <c r="B14" s="107">
        <v>1468</v>
      </c>
      <c r="C14" s="108" t="str">
        <f>IF($B14&lt;&gt;"",VLOOKUP($B14,Alla_anmälda,5),"")</f>
        <v>Miraqulix LL Devil In Disguise</v>
      </c>
      <c r="D14" s="108" t="str">
        <f>IF($B14&lt;&gt;"",VLOOKUP($B14,Alla_anmälda,8),"")</f>
        <v>H</v>
      </c>
      <c r="E14" s="109" t="s">
        <v>449</v>
      </c>
      <c r="F14" s="110">
        <v>2</v>
      </c>
      <c r="G14" s="107"/>
      <c r="H14" s="108" t="str">
        <f>IF($B14&lt;&gt;"",VLOOKUP($B14,Alla_anmälda,9),"")</f>
        <v>Fransson Kenth &amp; Andersson Eva-Marie</v>
      </c>
      <c r="I14" s="108" t="str">
        <f>IF($B14&lt;&gt;"",VLOOKUP($B14,Alla_anmälda,10),"")</f>
        <v>KAL</v>
      </c>
      <c r="J14" s="111"/>
    </row>
    <row r="15" spans="1:10" ht="24.9" customHeight="1" thickBot="1" x14ac:dyDescent="0.3">
      <c r="A15" s="112" t="s">
        <v>50</v>
      </c>
      <c r="B15" s="113">
        <v>1540</v>
      </c>
      <c r="C15" s="114" t="str">
        <f>IF($B15&lt;&gt;"",VLOOKUP($B15,Alla_anmälda,5),"")</f>
        <v>Miraqulix LL Explosive </v>
      </c>
      <c r="D15" s="114" t="str">
        <f>IF($B15&lt;&gt;"",VLOOKUP($B15,Alla_anmälda,8),"")</f>
        <v>H</v>
      </c>
      <c r="E15" s="115" t="s">
        <v>450</v>
      </c>
      <c r="F15" s="116">
        <v>3</v>
      </c>
      <c r="G15" s="113"/>
      <c r="H15" s="114" t="str">
        <f>IF($B15&lt;&gt;"",VLOOKUP($B15,Alla_anmälda,9),"")</f>
        <v>Viktorin Anna</v>
      </c>
      <c r="I15" s="114" t="str">
        <f>IF($B15&lt;&gt;"",VLOOKUP($B15,Alla_anmälda,10),"")</f>
        <v>VÄS</v>
      </c>
      <c r="J15" s="117"/>
    </row>
    <row r="16" spans="1:10" ht="24.9" customHeight="1" thickTop="1" thickBot="1" x14ac:dyDescent="0.3">
      <c r="A16" s="95" t="str">
        <f>"HEAT "&amp;MID(A11,6,2)+1</f>
        <v>HEAT 4</v>
      </c>
      <c r="C16" s="97" t="s">
        <v>32</v>
      </c>
    </row>
    <row r="17" spans="1:10" ht="24.9" customHeight="1" thickTop="1" x14ac:dyDescent="0.25">
      <c r="A17" s="100" t="s">
        <v>47</v>
      </c>
      <c r="B17" s="101">
        <v>1529</v>
      </c>
      <c r="C17" s="102" t="str">
        <f>IF($B17&lt;&gt;"",VLOOKUP($B17,Alla_anmälda,5),"")</f>
        <v>Burnt Sienna Chevron</v>
      </c>
      <c r="D17" s="102" t="str">
        <f>IF($B17&lt;&gt;"",VLOOKUP($B17,Alla_anmälda,8),"")</f>
        <v>H</v>
      </c>
      <c r="E17" s="103" t="s">
        <v>451</v>
      </c>
      <c r="F17" s="104">
        <v>2</v>
      </c>
      <c r="G17" s="101"/>
      <c r="H17" s="102" t="str">
        <f>IF($B17&lt;&gt;"",VLOOKUP($B17,Alla_anmälda,9),"")</f>
        <v>Carin Ebbesdotter</v>
      </c>
      <c r="I17" s="102" t="str">
        <f>IF($B17&lt;&gt;"",VLOOKUP($B17,Alla_anmälda,10),"")</f>
        <v>SÖD</v>
      </c>
      <c r="J17" s="105"/>
    </row>
    <row r="18" spans="1:10" ht="24.9" customHeight="1" x14ac:dyDescent="0.25">
      <c r="A18" s="106" t="s">
        <v>48</v>
      </c>
      <c r="B18" s="107">
        <v>1362</v>
      </c>
      <c r="C18" s="108" t="str">
        <f>IF($B18&lt;&gt;"",VLOOKUP($B18,Alla_anmälda,5),"")</f>
        <v xml:space="preserve">Goat-Wools Zappa </v>
      </c>
      <c r="D18" s="108" t="str">
        <f>IF($B18&lt;&gt;"",VLOOKUP($B18,Alla_anmälda,8),"")</f>
        <v>H</v>
      </c>
      <c r="E18" s="109" t="s">
        <v>452</v>
      </c>
      <c r="F18" s="110">
        <v>1</v>
      </c>
      <c r="G18" s="107"/>
      <c r="H18" s="108" t="str">
        <f>IF($B18&lt;&gt;"",VLOOKUP($B18,Alla_anmälda,9),"")</f>
        <v>Petersson Eva</v>
      </c>
      <c r="I18" s="108" t="str">
        <f>IF($B18&lt;&gt;"",VLOOKUP($B18,Alla_anmälda,10),"")</f>
        <v>NOR</v>
      </c>
      <c r="J18" s="111"/>
    </row>
    <row r="19" spans="1:10" ht="24.9" customHeight="1" x14ac:dyDescent="0.25">
      <c r="A19" s="106" t="s">
        <v>49</v>
      </c>
      <c r="B19" s="107">
        <v>1330</v>
      </c>
      <c r="C19" s="108" t="str">
        <f>IF($B19&lt;&gt;"",VLOOKUP($B19,Alla_anmälda,5),"")</f>
        <v>Albicans Rustan</v>
      </c>
      <c r="D19" s="108" t="str">
        <f>IF($B19&lt;&gt;"",VLOOKUP($B19,Alla_anmälda,8),"")</f>
        <v>H</v>
      </c>
      <c r="E19" s="109" t="s">
        <v>453</v>
      </c>
      <c r="F19" s="110">
        <v>4</v>
      </c>
      <c r="G19" s="107"/>
      <c r="H19" s="108" t="str">
        <f>IF($B19&lt;&gt;"",VLOOKUP($B19,Alla_anmälda,9),"")</f>
        <v>Ax Marie-Louise &amp; Sören</v>
      </c>
      <c r="I19" s="108" t="str">
        <f>IF($B19&lt;&gt;"",VLOOKUP($B19,Alla_anmälda,10),"")</f>
        <v>NOR</v>
      </c>
      <c r="J19" s="111"/>
    </row>
    <row r="20" spans="1:10" ht="24.9" customHeight="1" thickBot="1" x14ac:dyDescent="0.3">
      <c r="A20" s="112" t="s">
        <v>50</v>
      </c>
      <c r="B20" s="113">
        <v>1397</v>
      </c>
      <c r="C20" s="114" t="str">
        <f>IF($B20&lt;&gt;"",VLOOKUP($B20,Alla_anmälda,5),"")</f>
        <v>Klenod´s Yum-Yum</v>
      </c>
      <c r="D20" s="114" t="str">
        <f>IF($B20&lt;&gt;"",VLOOKUP($B20,Alla_anmälda,8),"")</f>
        <v>H</v>
      </c>
      <c r="E20" s="115" t="s">
        <v>454</v>
      </c>
      <c r="F20" s="116">
        <v>3</v>
      </c>
      <c r="G20" s="113"/>
      <c r="H20" s="114" t="str">
        <f>IF($B20&lt;&gt;"",VLOOKUP($B20,Alla_anmälda,9),"")</f>
        <v>Carlsson Inger</v>
      </c>
      <c r="I20" s="114" t="str">
        <f>IF($B20&lt;&gt;"",VLOOKUP($B20,Alla_anmälda,10),"")</f>
        <v>NOR</v>
      </c>
      <c r="J20" s="111"/>
    </row>
    <row r="21" spans="1:10" ht="24.9" customHeight="1" thickTop="1" thickBot="1" x14ac:dyDescent="0.3">
      <c r="A21" s="95" t="str">
        <f>"HEAT "&amp;MID(A16,6,2)+1</f>
        <v>HEAT 5</v>
      </c>
    </row>
    <row r="22" spans="1:10" ht="24.9" customHeight="1" thickTop="1" x14ac:dyDescent="0.25">
      <c r="A22" s="100" t="s">
        <v>47</v>
      </c>
      <c r="B22" s="101">
        <v>1344</v>
      </c>
      <c r="C22" s="102" t="str">
        <f>IF($B22&lt;&gt;"",VLOOKUP($B22,Alla_anmälda,5),"")</f>
        <v>Flodaskogens Gozzen</v>
      </c>
      <c r="D22" s="102" t="str">
        <f>IF($B22&lt;&gt;"",VLOOKUP($B22,Alla_anmälda,8),"")</f>
        <v>H</v>
      </c>
      <c r="E22" s="103" t="s">
        <v>458</v>
      </c>
      <c r="F22" s="104">
        <v>3</v>
      </c>
      <c r="G22" s="101"/>
      <c r="H22" s="102" t="str">
        <f>IF($B22&lt;&gt;"",VLOOKUP($B22,Alla_anmälda,9),"")</f>
        <v>Nilsson Katarina</v>
      </c>
      <c r="I22" s="102" t="str">
        <f>IF($B22&lt;&gt;"",VLOOKUP($B22,Alla_anmälda,10),"")</f>
        <v>NOR</v>
      </c>
      <c r="J22" s="105" t="s">
        <v>455</v>
      </c>
    </row>
    <row r="23" spans="1:10" ht="24.9" customHeight="1" x14ac:dyDescent="0.25">
      <c r="A23" s="106" t="s">
        <v>48</v>
      </c>
      <c r="B23" s="107">
        <v>1385</v>
      </c>
      <c r="C23" s="108" t="str">
        <f>IF($B23&lt;&gt;"",VLOOKUP($B23,Alla_anmälda,5),"")</f>
        <v>Crazy Owl's Långväga-Sven</v>
      </c>
      <c r="D23" s="108" t="str">
        <f>IF($B23&lt;&gt;"",VLOOKUP($B23,Alla_anmälda,8),"")</f>
        <v>H</v>
      </c>
      <c r="E23" s="109" t="s">
        <v>459</v>
      </c>
      <c r="F23" s="110">
        <v>2</v>
      </c>
      <c r="G23" s="107"/>
      <c r="H23" s="108" t="str">
        <f>IF($B23&lt;&gt;"",VLOOKUP($B23,Alla_anmälda,9),"")</f>
        <v>Lundqvist Marie</v>
      </c>
      <c r="I23" s="108" t="str">
        <f>IF($B23&lt;&gt;"",VLOOKUP($B23,Alla_anmälda,10),"")</f>
        <v>KAL</v>
      </c>
      <c r="J23" s="111" t="s">
        <v>456</v>
      </c>
    </row>
    <row r="24" spans="1:10" ht="24.9" customHeight="1" x14ac:dyDescent="0.25">
      <c r="A24" s="106" t="s">
        <v>49</v>
      </c>
      <c r="B24" s="107">
        <v>1340</v>
      </c>
      <c r="C24" s="108" t="str">
        <f>IF($B24&lt;&gt;"",VLOOKUP($B24,Alla_anmälda,5),"")</f>
        <v>Elmer vd Waterram</v>
      </c>
      <c r="D24" s="108" t="str">
        <f>IF($B24&lt;&gt;"",VLOOKUP($B24,Alla_anmälda,8),"")</f>
        <v>H</v>
      </c>
      <c r="E24" s="109" t="s">
        <v>460</v>
      </c>
      <c r="F24" s="110">
        <v>4</v>
      </c>
      <c r="G24" s="107"/>
      <c r="H24" s="108" t="str">
        <f>IF($B24&lt;&gt;"",VLOOKUP($B24,Alla_anmälda,9),"")</f>
        <v>Held ann-Christine &amp; Bengt</v>
      </c>
      <c r="I24" s="108" t="str">
        <f>IF($B24&lt;&gt;"",VLOOKUP($B24,Alla_anmälda,10),"")</f>
        <v>KAL</v>
      </c>
      <c r="J24" s="111" t="s">
        <v>457</v>
      </c>
    </row>
    <row r="25" spans="1:10" ht="24.9" customHeight="1" thickBot="1" x14ac:dyDescent="0.3">
      <c r="A25" s="112" t="s">
        <v>50</v>
      </c>
      <c r="B25" s="113">
        <v>11241</v>
      </c>
      <c r="C25" s="114" t="str">
        <f>IF($B25&lt;&gt;"",VLOOKUP($B25,Alla_anmälda,5),"")</f>
        <v>Calling You Ringo</v>
      </c>
      <c r="D25" s="114" t="str">
        <f>IF($B25&lt;&gt;"",VLOOKUP($B25,Alla_anmälda,8),"")</f>
        <v>H</v>
      </c>
      <c r="E25" s="115" t="s">
        <v>461</v>
      </c>
      <c r="F25" s="116">
        <v>1</v>
      </c>
      <c r="G25" s="113"/>
      <c r="H25" s="114" t="str">
        <f>IF($B25&lt;&gt;"",VLOOKUP($B25,Alla_anmälda,9),"")</f>
        <v>Lundberg Victoria</v>
      </c>
      <c r="I25" s="114" t="str">
        <f>IF($B25&lt;&gt;"",VLOOKUP($B25,Alla_anmälda,10),"")</f>
        <v>SÖD</v>
      </c>
      <c r="J25" s="117"/>
    </row>
    <row r="26" spans="1:10" ht="24.9" customHeight="1" thickTop="1" thickBot="1" x14ac:dyDescent="0.3">
      <c r="A26" s="95" t="str">
        <f>"HEAT "&amp;MID(A21,6,2)+1</f>
        <v>HEAT 6</v>
      </c>
    </row>
    <row r="27" spans="1:10" ht="24.9" customHeight="1" thickTop="1" x14ac:dyDescent="0.25">
      <c r="A27" s="100" t="s">
        <v>47</v>
      </c>
      <c r="B27" s="101">
        <v>1532</v>
      </c>
      <c r="C27" s="102" t="str">
        <f>IF($B27&lt;&gt;"",VLOOKUP($B27,Alla_anmälda,5),"")</f>
        <v>Yellow Man's Ym's Helix</v>
      </c>
      <c r="D27" s="102" t="str">
        <f>IF($B27&lt;&gt;"",VLOOKUP($B27,Alla_anmälda,8),"")</f>
        <v>H</v>
      </c>
      <c r="E27" s="103" t="s">
        <v>462</v>
      </c>
      <c r="F27" s="104">
        <v>2</v>
      </c>
      <c r="G27" s="101"/>
      <c r="H27" s="102" t="str">
        <f>IF($B27&lt;&gt;"",VLOOKUP($B27,Alla_anmälda,9),"")</f>
        <v>Trulsson Anna &amp; Claes</v>
      </c>
      <c r="I27" s="102" t="str">
        <f>IF($B27&lt;&gt;"",VLOOKUP($B27,Alla_anmälda,10),"")</f>
        <v>HAL</v>
      </c>
      <c r="J27" s="105"/>
    </row>
    <row r="28" spans="1:10" ht="24.9" customHeight="1" x14ac:dyDescent="0.25">
      <c r="A28" s="106" t="s">
        <v>48</v>
      </c>
      <c r="B28" s="107">
        <v>1511</v>
      </c>
      <c r="C28" s="108" t="str">
        <f>IF($B28&lt;&gt;"",VLOOKUP($B28,Alla_anmälda,5),"")</f>
        <v>Raceheart´s MB Chewbacca</v>
      </c>
      <c r="D28" s="108" t="str">
        <f>IF($B28&lt;&gt;"",VLOOKUP($B28,Alla_anmälda,8),"")</f>
        <v>H</v>
      </c>
      <c r="E28" s="109" t="s">
        <v>463</v>
      </c>
      <c r="F28" s="110">
        <v>3</v>
      </c>
      <c r="G28" s="107"/>
      <c r="H28" s="108" t="str">
        <f>IF($B28&lt;&gt;"",VLOOKUP($B28,Alla_anmälda,9),"")</f>
        <v>Carlsson Rigmor</v>
      </c>
      <c r="I28" s="108" t="str">
        <f>IF($B28&lt;&gt;"",VLOOKUP($B28,Alla_anmälda,10),"")</f>
        <v>HAL</v>
      </c>
      <c r="J28" s="111"/>
    </row>
    <row r="29" spans="1:10" ht="24.9" customHeight="1" x14ac:dyDescent="0.25">
      <c r="A29" s="106" t="s">
        <v>49</v>
      </c>
      <c r="B29" s="107">
        <v>13322</v>
      </c>
      <c r="C29" s="108" t="str">
        <f>IF($B29&lt;&gt;"",VLOOKUP($B29,Alla_anmälda,5),"")</f>
        <v>Hannemoon HM Black Jade</v>
      </c>
      <c r="D29" s="108" t="str">
        <f>IF($B29&lt;&gt;"",VLOOKUP($B29,Alla_anmälda,8),"")</f>
        <v>H</v>
      </c>
      <c r="E29" s="109" t="s">
        <v>464</v>
      </c>
      <c r="F29" s="110">
        <v>1</v>
      </c>
      <c r="G29" s="107"/>
      <c r="H29" s="108" t="str">
        <f>IF($B29&lt;&gt;"",VLOOKUP($B29,Alla_anmälda,9),"")</f>
        <v>Petersson Eva</v>
      </c>
      <c r="I29" s="108" t="str">
        <f>IF($B29&lt;&gt;"",VLOOKUP($B29,Alla_anmälda,10),"")</f>
        <v>NOR</v>
      </c>
      <c r="J29" s="111"/>
    </row>
    <row r="30" spans="1:10" ht="24.9" customHeight="1" thickBot="1" x14ac:dyDescent="0.3">
      <c r="A30" s="112" t="s">
        <v>50</v>
      </c>
      <c r="B30" s="113"/>
      <c r="C30" s="114" t="str">
        <f>IF($B30&lt;&gt;"",VLOOKUP($B30,Alla_anmälda,5),"")</f>
        <v/>
      </c>
      <c r="D30" s="114" t="str">
        <f>IF($B30&lt;&gt;"",VLOOKUP($B30,Alla_anmälda,8),"")</f>
        <v/>
      </c>
      <c r="E30" s="115"/>
      <c r="F30" s="116"/>
      <c r="G30" s="113"/>
      <c r="H30" s="114" t="str">
        <f>IF($B30&lt;&gt;"",VLOOKUP($B30,Alla_anmälda,9),"")</f>
        <v/>
      </c>
      <c r="I30" s="114" t="str">
        <f>IF($B30&lt;&gt;"",VLOOKUP($B30,Alla_anmälda,10),"")</f>
        <v/>
      </c>
      <c r="J30" s="117"/>
    </row>
    <row r="31" spans="1:10" ht="24.9" customHeight="1" thickTop="1" thickBot="1" x14ac:dyDescent="0.3">
      <c r="A31" s="95" t="str">
        <f>"HEAT "&amp;MID(A26,6,2)+1</f>
        <v>HEAT 7</v>
      </c>
    </row>
    <row r="32" spans="1:10" ht="24.9" customHeight="1" thickTop="1" x14ac:dyDescent="0.25">
      <c r="A32" s="100" t="s">
        <v>47</v>
      </c>
      <c r="B32" s="101">
        <v>14270</v>
      </c>
      <c r="C32" s="102" t="str">
        <f t="shared" ref="C32:C45" si="0">IF($B32&lt;&gt;"",VLOOKUP($B32,Alla_anmälda,5),"")</f>
        <v>Miraqulix LL Extreme</v>
      </c>
      <c r="D32" s="102" t="str">
        <f t="shared" ref="D32:D45" si="1">IF($B32&lt;&gt;"",VLOOKUP($B32,Alla_anmälda,8),"")</f>
        <v>H</v>
      </c>
      <c r="E32" s="103" t="s">
        <v>465</v>
      </c>
      <c r="F32" s="104">
        <v>2</v>
      </c>
      <c r="G32" s="101"/>
      <c r="H32" s="102" t="str">
        <f t="shared" ref="H32:H45" si="2">IF($B32&lt;&gt;"",VLOOKUP($B32,Alla_anmälda,9),"")</f>
        <v>Fransson</v>
      </c>
      <c r="I32" s="102" t="str">
        <f t="shared" ref="I32:I45" si="3">IF($B32&lt;&gt;"",VLOOKUP($B32,Alla_anmälda,10),"")</f>
        <v>KAL</v>
      </c>
      <c r="J32" s="105"/>
    </row>
    <row r="33" spans="1:10" ht="24.9" customHeight="1" x14ac:dyDescent="0.25">
      <c r="A33" s="106" t="s">
        <v>48</v>
      </c>
      <c r="B33" s="107">
        <v>1554</v>
      </c>
      <c r="C33" s="108" t="str">
        <f t="shared" si="0"/>
        <v>Nemaz Problemaz Cheeky Lil Monkey</v>
      </c>
      <c r="D33" s="108" t="str">
        <f t="shared" si="1"/>
        <v>H</v>
      </c>
      <c r="E33" s="109" t="s">
        <v>466</v>
      </c>
      <c r="F33" s="110">
        <v>4</v>
      </c>
      <c r="G33" s="107"/>
      <c r="H33" s="108" t="str">
        <f t="shared" si="2"/>
        <v>Primdahl Maja</v>
      </c>
      <c r="I33" s="108" t="str">
        <f t="shared" si="3"/>
        <v>NOR</v>
      </c>
      <c r="J33" s="111"/>
    </row>
    <row r="34" spans="1:10" ht="24.9" customHeight="1" x14ac:dyDescent="0.25">
      <c r="A34" s="106" t="s">
        <v>49</v>
      </c>
      <c r="B34" s="107">
        <v>1447</v>
      </c>
      <c r="C34" s="108" t="str">
        <f t="shared" si="0"/>
        <v>Belara Splittergal</v>
      </c>
      <c r="D34" s="108" t="str">
        <f t="shared" si="1"/>
        <v>H</v>
      </c>
      <c r="E34" s="109" t="s">
        <v>467</v>
      </c>
      <c r="F34" s="110">
        <v>3</v>
      </c>
      <c r="G34" s="107"/>
      <c r="H34" s="108" t="str">
        <f t="shared" si="2"/>
        <v>Ax Marie-Louise &amp; Sören</v>
      </c>
      <c r="I34" s="108" t="str">
        <f t="shared" si="3"/>
        <v>NOR</v>
      </c>
      <c r="J34" s="111"/>
    </row>
    <row r="35" spans="1:10" ht="24.9" customHeight="1" thickBot="1" x14ac:dyDescent="0.3">
      <c r="A35" s="112" t="s">
        <v>50</v>
      </c>
      <c r="B35" s="113">
        <v>1325</v>
      </c>
      <c r="C35" s="114" t="str">
        <f t="shared" si="0"/>
        <v>Miraqulix Cullini Beast</v>
      </c>
      <c r="D35" s="114" t="str">
        <f t="shared" si="1"/>
        <v>H</v>
      </c>
      <c r="E35" s="115" t="s">
        <v>468</v>
      </c>
      <c r="F35" s="116">
        <v>1</v>
      </c>
      <c r="G35" s="113"/>
      <c r="H35" s="114" t="str">
        <f t="shared" si="2"/>
        <v>Lundqvist Marie</v>
      </c>
      <c r="I35" s="114" t="str">
        <f t="shared" si="3"/>
        <v>KAL</v>
      </c>
      <c r="J35" s="117"/>
    </row>
    <row r="36" spans="1:10" ht="24.9" customHeight="1" thickTop="1" thickBot="1" x14ac:dyDescent="0.3">
      <c r="A36" s="95" t="str">
        <f>"HEAT "&amp;MID(A31,6,2)+1</f>
        <v>HEAT 8</v>
      </c>
    </row>
    <row r="37" spans="1:10" ht="24.9" customHeight="1" thickTop="1" x14ac:dyDescent="0.25">
      <c r="A37" s="100" t="s">
        <v>47</v>
      </c>
      <c r="B37" s="101">
        <v>1365</v>
      </c>
      <c r="C37" s="102" t="str">
        <f>IF($B37&lt;&gt;"",VLOOKUP($B37,Alla_anmälda,5),"")</f>
        <v>Goat-Wool Zeppelin</v>
      </c>
      <c r="D37" s="102" t="str">
        <f t="shared" si="1"/>
        <v>H</v>
      </c>
      <c r="E37" s="103" t="s">
        <v>469</v>
      </c>
      <c r="F37" s="104">
        <v>3</v>
      </c>
      <c r="G37" s="101"/>
      <c r="H37" s="102" t="str">
        <f t="shared" si="2"/>
        <v>Sjöberg Monica</v>
      </c>
      <c r="I37" s="102" t="str">
        <f>IF($B37&lt;&gt;"",VLOOKUP($B37,Alla_anmälda,10),"")</f>
        <v>KAR</v>
      </c>
      <c r="J37" s="105"/>
    </row>
    <row r="38" spans="1:10" ht="24.9" customHeight="1" x14ac:dyDescent="0.25">
      <c r="A38" s="106" t="s">
        <v>48</v>
      </c>
      <c r="B38" s="107">
        <v>1553</v>
      </c>
      <c r="C38" s="108" t="str">
        <f t="shared" si="0"/>
        <v>Goat-Wool Bowmore</v>
      </c>
      <c r="D38" s="108" t="str">
        <f t="shared" si="1"/>
        <v>H</v>
      </c>
      <c r="E38" s="109" t="s">
        <v>470</v>
      </c>
      <c r="F38" s="110">
        <v>1</v>
      </c>
      <c r="G38" s="107"/>
      <c r="H38" s="108" t="str">
        <f t="shared" si="2"/>
        <v>Nilsson Katarina</v>
      </c>
      <c r="I38" s="108" t="str">
        <f t="shared" si="3"/>
        <v>NOR</v>
      </c>
      <c r="J38" s="111"/>
    </row>
    <row r="39" spans="1:10" ht="24.9" customHeight="1" x14ac:dyDescent="0.25">
      <c r="A39" s="106" t="s">
        <v>49</v>
      </c>
      <c r="B39" s="107">
        <v>1445</v>
      </c>
      <c r="C39" s="108" t="str">
        <f t="shared" si="0"/>
        <v>RaceHeart's MB Squirtle</v>
      </c>
      <c r="D39" s="108" t="str">
        <f t="shared" si="1"/>
        <v>H</v>
      </c>
      <c r="E39" s="118" t="s">
        <v>439</v>
      </c>
      <c r="F39" s="110">
        <v>4</v>
      </c>
      <c r="G39" s="107"/>
      <c r="H39" s="108" t="str">
        <f t="shared" si="2"/>
        <v>Carlsson Rigmor</v>
      </c>
      <c r="I39" s="108" t="str">
        <f t="shared" si="3"/>
        <v>HAL</v>
      </c>
      <c r="J39" s="111"/>
    </row>
    <row r="40" spans="1:10" ht="24.9" customHeight="1" thickBot="1" x14ac:dyDescent="0.3">
      <c r="A40" s="112" t="s">
        <v>50</v>
      </c>
      <c r="B40" s="113">
        <v>1542</v>
      </c>
      <c r="C40" s="114" t="str">
        <f t="shared" si="0"/>
        <v>RaceHeart's MB Thor</v>
      </c>
      <c r="D40" s="114" t="str">
        <f t="shared" si="1"/>
        <v>H</v>
      </c>
      <c r="E40" s="115" t="s">
        <v>471</v>
      </c>
      <c r="F40" s="116">
        <v>2</v>
      </c>
      <c r="G40" s="113"/>
      <c r="H40" s="114" t="str">
        <f t="shared" si="2"/>
        <v>Adolfsson Lars</v>
      </c>
      <c r="I40" s="114" t="str">
        <f t="shared" si="3"/>
        <v>KAL</v>
      </c>
      <c r="J40" s="117"/>
    </row>
    <row r="41" spans="1:10" ht="24.9" hidden="1" customHeight="1" thickTop="1" thickBot="1" x14ac:dyDescent="0.3">
      <c r="A41" s="95" t="str">
        <f>"HEAT "&amp;MID(A36,6,2)+1</f>
        <v>HEAT 9</v>
      </c>
    </row>
    <row r="42" spans="1:10" ht="24.9" hidden="1" customHeight="1" thickTop="1" x14ac:dyDescent="0.25">
      <c r="A42" s="100" t="s">
        <v>47</v>
      </c>
      <c r="B42" s="101"/>
      <c r="C42" s="102" t="str">
        <f>IF($B42&lt;&gt;"",VLOOKUP($B42,Alla_anmälda,5),"")</f>
        <v/>
      </c>
      <c r="D42" s="102" t="str">
        <f>IF($B42&lt;&gt;"",VLOOKUP($B42,Alla_anmälda,8),"")</f>
        <v/>
      </c>
      <c r="E42" s="103"/>
      <c r="F42" s="104"/>
      <c r="G42" s="101"/>
      <c r="H42" s="102" t="str">
        <f>IF($B42&lt;&gt;"",VLOOKUP($B42,Alla_anmälda,9),"")</f>
        <v/>
      </c>
      <c r="I42" s="102" t="str">
        <f>IF($B42&lt;&gt;"",VLOOKUP($B42,Alla_anmälda,10),"")</f>
        <v/>
      </c>
      <c r="J42" s="105"/>
    </row>
    <row r="43" spans="1:10" ht="24.9" hidden="1" customHeight="1" x14ac:dyDescent="0.25">
      <c r="A43" s="106" t="s">
        <v>48</v>
      </c>
      <c r="B43" s="107"/>
      <c r="C43" s="108" t="str">
        <f t="shared" si="0"/>
        <v/>
      </c>
      <c r="D43" s="108" t="str">
        <f t="shared" si="1"/>
        <v/>
      </c>
      <c r="E43" s="109"/>
      <c r="F43" s="110"/>
      <c r="G43" s="107"/>
      <c r="H43" s="108" t="str">
        <f t="shared" si="2"/>
        <v/>
      </c>
      <c r="I43" s="108" t="str">
        <f t="shared" si="3"/>
        <v/>
      </c>
      <c r="J43" s="111"/>
    </row>
    <row r="44" spans="1:10" ht="24.9" hidden="1" customHeight="1" x14ac:dyDescent="0.25">
      <c r="A44" s="106" t="s">
        <v>49</v>
      </c>
      <c r="B44" s="107"/>
      <c r="C44" s="108" t="str">
        <f t="shared" si="0"/>
        <v/>
      </c>
      <c r="D44" s="108" t="str">
        <f t="shared" si="1"/>
        <v/>
      </c>
      <c r="E44" s="109"/>
      <c r="F44" s="110"/>
      <c r="G44" s="107"/>
      <c r="H44" s="108" t="str">
        <f t="shared" si="2"/>
        <v/>
      </c>
      <c r="I44" s="108" t="str">
        <f t="shared" si="3"/>
        <v/>
      </c>
      <c r="J44" s="111"/>
    </row>
    <row r="45" spans="1:10" ht="24.9" hidden="1" customHeight="1" thickBot="1" x14ac:dyDescent="0.3">
      <c r="A45" s="112" t="s">
        <v>50</v>
      </c>
      <c r="B45" s="113"/>
      <c r="C45" s="114" t="str">
        <f t="shared" si="0"/>
        <v/>
      </c>
      <c r="D45" s="114" t="str">
        <f t="shared" si="1"/>
        <v/>
      </c>
      <c r="E45" s="115"/>
      <c r="F45" s="116"/>
      <c r="G45" s="113"/>
      <c r="H45" s="114" t="str">
        <f t="shared" si="2"/>
        <v/>
      </c>
      <c r="I45" s="114" t="str">
        <f t="shared" si="3"/>
        <v/>
      </c>
      <c r="J45" s="117"/>
    </row>
    <row r="46" spans="1:10" ht="24.9" hidden="1" customHeight="1" thickTop="1" thickBot="1" x14ac:dyDescent="0.3">
      <c r="A46" s="95" t="str">
        <f>"HEAT "&amp;MID(A41,6,2)+1</f>
        <v>HEAT 10</v>
      </c>
    </row>
    <row r="47" spans="1:10" ht="24.9" hidden="1" customHeight="1" thickTop="1" x14ac:dyDescent="0.25">
      <c r="A47" s="100" t="s">
        <v>47</v>
      </c>
      <c r="B47" s="101"/>
      <c r="C47" s="102" t="str">
        <f t="shared" ref="C47:C60" si="4">IF($B47&lt;&gt;"",VLOOKUP($B47,Alla_anmälda,5),"")</f>
        <v/>
      </c>
      <c r="D47" s="102" t="str">
        <f t="shared" ref="D47:D60" si="5">IF($B47&lt;&gt;"",VLOOKUP($B47,Alla_anmälda,8),"")</f>
        <v/>
      </c>
      <c r="E47" s="103"/>
      <c r="F47" s="104"/>
      <c r="G47" s="101"/>
      <c r="H47" s="102" t="str">
        <f t="shared" ref="H47:H60" si="6">IF($B47&lt;&gt;"",VLOOKUP($B47,Alla_anmälda,9),"")</f>
        <v/>
      </c>
      <c r="I47" s="102" t="str">
        <f t="shared" ref="I47:I60" si="7">IF($B47&lt;&gt;"",VLOOKUP($B47,Alla_anmälda,10),"")</f>
        <v/>
      </c>
      <c r="J47" s="105"/>
    </row>
    <row r="48" spans="1:10" ht="24.9" hidden="1" customHeight="1" x14ac:dyDescent="0.25">
      <c r="A48" s="106" t="s">
        <v>48</v>
      </c>
      <c r="B48" s="107"/>
      <c r="C48" s="108" t="str">
        <f t="shared" si="4"/>
        <v/>
      </c>
      <c r="D48" s="108" t="str">
        <f t="shared" si="5"/>
        <v/>
      </c>
      <c r="E48" s="109"/>
      <c r="F48" s="110"/>
      <c r="G48" s="107"/>
      <c r="H48" s="108" t="str">
        <f t="shared" si="6"/>
        <v/>
      </c>
      <c r="I48" s="108" t="str">
        <f t="shared" si="7"/>
        <v/>
      </c>
      <c r="J48" s="111"/>
    </row>
    <row r="49" spans="1:11" ht="24.9" hidden="1" customHeight="1" x14ac:dyDescent="0.25">
      <c r="A49" s="106" t="s">
        <v>49</v>
      </c>
      <c r="B49" s="107"/>
      <c r="C49" s="108" t="str">
        <f t="shared" si="4"/>
        <v/>
      </c>
      <c r="D49" s="108" t="str">
        <f t="shared" si="5"/>
        <v/>
      </c>
      <c r="E49" s="109"/>
      <c r="F49" s="110"/>
      <c r="G49" s="107"/>
      <c r="H49" s="108" t="str">
        <f t="shared" si="6"/>
        <v/>
      </c>
      <c r="I49" s="108" t="str">
        <f t="shared" si="7"/>
        <v/>
      </c>
      <c r="J49" s="111"/>
    </row>
    <row r="50" spans="1:11" ht="24.9" hidden="1" customHeight="1" thickBot="1" x14ac:dyDescent="0.3">
      <c r="A50" s="112" t="s">
        <v>50</v>
      </c>
      <c r="B50" s="113"/>
      <c r="C50" s="114" t="str">
        <f t="shared" si="4"/>
        <v/>
      </c>
      <c r="D50" s="114" t="str">
        <f t="shared" si="5"/>
        <v/>
      </c>
      <c r="E50" s="115"/>
      <c r="F50" s="116"/>
      <c r="G50" s="113"/>
      <c r="H50" s="114" t="str">
        <f t="shared" si="6"/>
        <v/>
      </c>
      <c r="I50" s="114" t="str">
        <f t="shared" si="7"/>
        <v/>
      </c>
      <c r="J50" s="117"/>
      <c r="K50" s="97" t="s">
        <v>32</v>
      </c>
    </row>
    <row r="51" spans="1:11" ht="24.9" hidden="1" customHeight="1" thickTop="1" thickBot="1" x14ac:dyDescent="0.3">
      <c r="A51" s="95" t="str">
        <f>"HEAT "&amp;MID(A46,6,2)+1</f>
        <v>HEAT 11</v>
      </c>
    </row>
    <row r="52" spans="1:11" ht="24.9" hidden="1" customHeight="1" thickTop="1" x14ac:dyDescent="0.25">
      <c r="A52" s="100" t="s">
        <v>47</v>
      </c>
      <c r="B52" s="101"/>
      <c r="C52" s="102" t="str">
        <f>IF($B52&lt;&gt;"",VLOOKUP($B52,Alla_anmälda,5),"")</f>
        <v/>
      </c>
      <c r="D52" s="102" t="str">
        <f>IF($B52&lt;&gt;"",VLOOKUP($B52,Alla_anmälda,8),"")</f>
        <v/>
      </c>
      <c r="E52" s="103"/>
      <c r="F52" s="104"/>
      <c r="G52" s="101"/>
      <c r="H52" s="102" t="str">
        <f>IF($B52&lt;&gt;"",VLOOKUP($B52,Alla_anmälda,9),"")</f>
        <v/>
      </c>
      <c r="I52" s="102" t="str">
        <f>IF($B52&lt;&gt;"",VLOOKUP($B52,Alla_anmälda,10),"")</f>
        <v/>
      </c>
      <c r="J52" s="105"/>
    </row>
    <row r="53" spans="1:11" ht="24.9" hidden="1" customHeight="1" x14ac:dyDescent="0.25">
      <c r="A53" s="106" t="s">
        <v>48</v>
      </c>
      <c r="B53" s="107"/>
      <c r="C53" s="108" t="str">
        <f t="shared" si="4"/>
        <v/>
      </c>
      <c r="D53" s="108" t="str">
        <f t="shared" si="5"/>
        <v/>
      </c>
      <c r="E53" s="109"/>
      <c r="F53" s="110"/>
      <c r="G53" s="107"/>
      <c r="H53" s="108" t="str">
        <f t="shared" si="6"/>
        <v/>
      </c>
      <c r="I53" s="108" t="str">
        <f t="shared" si="7"/>
        <v/>
      </c>
      <c r="J53" s="111"/>
    </row>
    <row r="54" spans="1:11" ht="24.9" hidden="1" customHeight="1" x14ac:dyDescent="0.25">
      <c r="A54" s="106" t="s">
        <v>49</v>
      </c>
      <c r="B54" s="107"/>
      <c r="C54" s="108" t="str">
        <f t="shared" si="4"/>
        <v/>
      </c>
      <c r="D54" s="108" t="str">
        <f t="shared" si="5"/>
        <v/>
      </c>
      <c r="E54" s="109"/>
      <c r="F54" s="110"/>
      <c r="G54" s="107"/>
      <c r="H54" s="108" t="str">
        <f t="shared" si="6"/>
        <v/>
      </c>
      <c r="I54" s="108" t="str">
        <f t="shared" si="7"/>
        <v/>
      </c>
      <c r="J54" s="111"/>
    </row>
    <row r="55" spans="1:11" ht="24.9" hidden="1" customHeight="1" thickBot="1" x14ac:dyDescent="0.3">
      <c r="A55" s="112" t="s">
        <v>50</v>
      </c>
      <c r="B55" s="113"/>
      <c r="C55" s="119" t="str">
        <f t="shared" si="4"/>
        <v/>
      </c>
      <c r="D55" s="114" t="str">
        <f t="shared" si="5"/>
        <v/>
      </c>
      <c r="E55" s="115"/>
      <c r="F55" s="116"/>
      <c r="G55" s="113"/>
      <c r="H55" s="114" t="str">
        <f t="shared" si="6"/>
        <v/>
      </c>
      <c r="I55" s="114" t="str">
        <f t="shared" si="7"/>
        <v/>
      </c>
      <c r="J55" s="117"/>
    </row>
    <row r="56" spans="1:11" ht="24.9" hidden="1" customHeight="1" thickTop="1" thickBot="1" x14ac:dyDescent="0.3">
      <c r="A56" s="95" t="str">
        <f>"HEAT "&amp;MID(A51,6,2)+1</f>
        <v>HEAT 12</v>
      </c>
    </row>
    <row r="57" spans="1:11" ht="24.9" hidden="1" customHeight="1" thickTop="1" x14ac:dyDescent="0.25">
      <c r="A57" s="100" t="s">
        <v>47</v>
      </c>
      <c r="B57" s="101"/>
      <c r="C57" s="102" t="str">
        <f>IF($B57&lt;&gt;"",VLOOKUP($B57,Alla_anmälda,5),"")</f>
        <v/>
      </c>
      <c r="D57" s="102" t="str">
        <f>IF($B57&lt;&gt;"",VLOOKUP($B57,Alla_anmälda,8),"")</f>
        <v/>
      </c>
      <c r="E57" s="103"/>
      <c r="F57" s="104"/>
      <c r="G57" s="101"/>
      <c r="H57" s="102" t="str">
        <f>IF($B57&lt;&gt;"",VLOOKUP($B57,Alla_anmälda,9),"")</f>
        <v/>
      </c>
      <c r="I57" s="102" t="str">
        <f>IF($B57&lt;&gt;"",VLOOKUP($B57,Alla_anmälda,10),"")</f>
        <v/>
      </c>
      <c r="J57" s="105"/>
    </row>
    <row r="58" spans="1:11" ht="24.9" hidden="1" customHeight="1" x14ac:dyDescent="0.25">
      <c r="A58" s="106" t="s">
        <v>48</v>
      </c>
      <c r="B58" s="107"/>
      <c r="C58" s="108" t="str">
        <f t="shared" si="4"/>
        <v/>
      </c>
      <c r="D58" s="108" t="str">
        <f t="shared" si="5"/>
        <v/>
      </c>
      <c r="E58" s="109"/>
      <c r="F58" s="110"/>
      <c r="G58" s="107"/>
      <c r="H58" s="108" t="str">
        <f t="shared" si="6"/>
        <v/>
      </c>
      <c r="I58" s="108" t="str">
        <f t="shared" si="7"/>
        <v/>
      </c>
      <c r="J58" s="111"/>
    </row>
    <row r="59" spans="1:11" ht="24.9" hidden="1" customHeight="1" x14ac:dyDescent="0.25">
      <c r="A59" s="106" t="s">
        <v>49</v>
      </c>
      <c r="B59" s="107"/>
      <c r="C59" s="108" t="str">
        <f t="shared" si="4"/>
        <v/>
      </c>
      <c r="D59" s="108" t="str">
        <f t="shared" si="5"/>
        <v/>
      </c>
      <c r="E59" s="109"/>
      <c r="F59" s="110"/>
      <c r="G59" s="107"/>
      <c r="H59" s="108" t="str">
        <f t="shared" si="6"/>
        <v/>
      </c>
      <c r="I59" s="108" t="str">
        <f t="shared" si="7"/>
        <v/>
      </c>
      <c r="J59" s="111"/>
    </row>
    <row r="60" spans="1:11" ht="24.9" hidden="1" customHeight="1" thickBot="1" x14ac:dyDescent="0.3">
      <c r="A60" s="112" t="s">
        <v>50</v>
      </c>
      <c r="B60" s="113"/>
      <c r="C60" s="114" t="str">
        <f t="shared" si="4"/>
        <v/>
      </c>
      <c r="D60" s="114" t="str">
        <f t="shared" si="5"/>
        <v/>
      </c>
      <c r="E60" s="115"/>
      <c r="F60" s="116"/>
      <c r="G60" s="113"/>
      <c r="H60" s="114" t="str">
        <f t="shared" si="6"/>
        <v/>
      </c>
      <c r="I60" s="114" t="str">
        <f t="shared" si="7"/>
        <v/>
      </c>
      <c r="J60" s="117"/>
    </row>
    <row r="61" spans="1:11" ht="24.9" hidden="1" customHeight="1" thickTop="1" thickBot="1" x14ac:dyDescent="0.3">
      <c r="A61" s="95" t="str">
        <f>"HEAT "&amp;MID(A56,6,2)+1</f>
        <v>HEAT 13</v>
      </c>
    </row>
    <row r="62" spans="1:11" ht="24.9" hidden="1" customHeight="1" thickTop="1" x14ac:dyDescent="0.25">
      <c r="A62" s="100" t="s">
        <v>47</v>
      </c>
      <c r="B62" s="101"/>
      <c r="C62" s="102" t="str">
        <f t="shared" ref="C62:C77" si="8">IF($B62&lt;&gt;"",VLOOKUP($B62,Alla_anmälda,5),"")</f>
        <v/>
      </c>
      <c r="D62" s="102" t="str">
        <f t="shared" ref="D62:D77" si="9">IF($B62&lt;&gt;"",VLOOKUP($B62,Alla_anmälda,8),"")</f>
        <v/>
      </c>
      <c r="E62" s="103"/>
      <c r="F62" s="104"/>
      <c r="G62" s="101"/>
      <c r="H62" s="102" t="str">
        <f t="shared" ref="H62:H77" si="10">IF($B62&lt;&gt;"",VLOOKUP($B62,Alla_anmälda,9),"")</f>
        <v/>
      </c>
      <c r="I62" s="102" t="str">
        <f t="shared" ref="I62:I77" si="11">IF($B62&lt;&gt;"",VLOOKUP($B62,Alla_anmälda,10),"")</f>
        <v/>
      </c>
      <c r="J62" s="105"/>
    </row>
    <row r="63" spans="1:11" ht="24.9" hidden="1" customHeight="1" x14ac:dyDescent="0.25">
      <c r="A63" s="106" t="s">
        <v>48</v>
      </c>
      <c r="B63" s="107"/>
      <c r="C63" s="108" t="str">
        <f t="shared" si="8"/>
        <v/>
      </c>
      <c r="D63" s="108" t="str">
        <f t="shared" si="9"/>
        <v/>
      </c>
      <c r="E63" s="109"/>
      <c r="F63" s="110"/>
      <c r="G63" s="107"/>
      <c r="H63" s="108" t="str">
        <f t="shared" si="10"/>
        <v/>
      </c>
      <c r="I63" s="108" t="str">
        <f t="shared" si="11"/>
        <v/>
      </c>
      <c r="J63" s="111"/>
    </row>
    <row r="64" spans="1:11" ht="24.9" hidden="1" customHeight="1" x14ac:dyDescent="0.25">
      <c r="A64" s="106" t="s">
        <v>49</v>
      </c>
      <c r="B64" s="107"/>
      <c r="C64" s="108" t="str">
        <f t="shared" si="8"/>
        <v/>
      </c>
      <c r="D64" s="108" t="str">
        <f t="shared" si="9"/>
        <v/>
      </c>
      <c r="E64" s="109"/>
      <c r="F64" s="110"/>
      <c r="G64" s="107"/>
      <c r="H64" s="108" t="str">
        <f t="shared" si="10"/>
        <v/>
      </c>
      <c r="I64" s="108" t="str">
        <f t="shared" si="11"/>
        <v/>
      </c>
      <c r="J64" s="111"/>
    </row>
    <row r="65" spans="1:10" ht="24.9" hidden="1" customHeight="1" thickBot="1" x14ac:dyDescent="0.3">
      <c r="A65" s="112" t="s">
        <v>50</v>
      </c>
      <c r="B65" s="113"/>
      <c r="C65" s="114" t="str">
        <f t="shared" si="8"/>
        <v/>
      </c>
      <c r="D65" s="114" t="str">
        <f t="shared" si="9"/>
        <v/>
      </c>
      <c r="E65" s="115"/>
      <c r="F65" s="116"/>
      <c r="G65" s="113"/>
      <c r="H65" s="114" t="str">
        <f t="shared" si="10"/>
        <v/>
      </c>
      <c r="I65" s="114" t="str">
        <f t="shared" si="11"/>
        <v/>
      </c>
      <c r="J65" s="117"/>
    </row>
    <row r="66" spans="1:10" ht="24.9" hidden="1" customHeight="1" thickTop="1" thickBot="1" x14ac:dyDescent="0.3">
      <c r="A66" s="95" t="str">
        <f>"HEAT "&amp;MID(A61,6,2)+1</f>
        <v>HEAT 14</v>
      </c>
    </row>
    <row r="67" spans="1:10" ht="24.9" hidden="1" customHeight="1" thickTop="1" x14ac:dyDescent="0.25">
      <c r="A67" s="100" t="s">
        <v>47</v>
      </c>
      <c r="B67" s="101"/>
      <c r="C67" s="102" t="str">
        <f t="shared" si="8"/>
        <v/>
      </c>
      <c r="D67" s="102" t="str">
        <f t="shared" si="9"/>
        <v/>
      </c>
      <c r="E67" s="103"/>
      <c r="F67" s="104"/>
      <c r="G67" s="101"/>
      <c r="H67" s="102" t="str">
        <f t="shared" si="10"/>
        <v/>
      </c>
      <c r="I67" s="102" t="str">
        <f t="shared" si="11"/>
        <v/>
      </c>
      <c r="J67" s="105"/>
    </row>
    <row r="68" spans="1:10" ht="24.9" hidden="1" customHeight="1" x14ac:dyDescent="0.25">
      <c r="A68" s="106" t="s">
        <v>48</v>
      </c>
      <c r="B68" s="107"/>
      <c r="C68" s="108" t="str">
        <f t="shared" si="8"/>
        <v/>
      </c>
      <c r="D68" s="108" t="str">
        <f t="shared" si="9"/>
        <v/>
      </c>
      <c r="E68" s="109"/>
      <c r="F68" s="110"/>
      <c r="G68" s="107"/>
      <c r="H68" s="108" t="str">
        <f t="shared" si="10"/>
        <v/>
      </c>
      <c r="I68" s="108" t="str">
        <f t="shared" si="11"/>
        <v/>
      </c>
      <c r="J68" s="111"/>
    </row>
    <row r="69" spans="1:10" ht="24.9" hidden="1" customHeight="1" x14ac:dyDescent="0.25">
      <c r="A69" s="106" t="s">
        <v>49</v>
      </c>
      <c r="B69" s="107"/>
      <c r="C69" s="108" t="str">
        <f t="shared" si="8"/>
        <v/>
      </c>
      <c r="D69" s="108" t="str">
        <f t="shared" si="9"/>
        <v/>
      </c>
      <c r="E69" s="109"/>
      <c r="F69" s="110"/>
      <c r="G69" s="107"/>
      <c r="H69" s="108" t="str">
        <f t="shared" si="10"/>
        <v/>
      </c>
      <c r="I69" s="108" t="str">
        <f t="shared" si="11"/>
        <v/>
      </c>
      <c r="J69" s="111"/>
    </row>
    <row r="70" spans="1:10" ht="24.9" hidden="1" customHeight="1" thickBot="1" x14ac:dyDescent="0.3">
      <c r="A70" s="112" t="s">
        <v>50</v>
      </c>
      <c r="B70" s="113"/>
      <c r="C70" s="114" t="str">
        <f t="shared" si="8"/>
        <v/>
      </c>
      <c r="D70" s="114" t="str">
        <f t="shared" si="9"/>
        <v/>
      </c>
      <c r="E70" s="115"/>
      <c r="F70" s="116"/>
      <c r="G70" s="113"/>
      <c r="H70" s="114" t="str">
        <f t="shared" si="10"/>
        <v/>
      </c>
      <c r="I70" s="114" t="str">
        <f t="shared" si="11"/>
        <v/>
      </c>
      <c r="J70" s="117"/>
    </row>
    <row r="71" spans="1:10" ht="20.100000000000001" hidden="1" customHeight="1" thickTop="1" thickBot="1" x14ac:dyDescent="0.3">
      <c r="A71" s="95" t="str">
        <f>"HEAT "&amp;MID(A66,6,2)+1</f>
        <v>HEAT 15</v>
      </c>
    </row>
    <row r="72" spans="1:10" ht="20.100000000000001" hidden="1" customHeight="1" thickTop="1" x14ac:dyDescent="0.25">
      <c r="A72" s="100" t="s">
        <v>47</v>
      </c>
      <c r="B72" s="101"/>
      <c r="C72" s="102" t="str">
        <f t="shared" si="8"/>
        <v/>
      </c>
      <c r="D72" s="102" t="str">
        <f t="shared" si="9"/>
        <v/>
      </c>
      <c r="E72" s="103"/>
      <c r="F72" s="104"/>
      <c r="G72" s="101"/>
      <c r="H72" s="102" t="str">
        <f t="shared" si="10"/>
        <v/>
      </c>
      <c r="I72" s="102" t="str">
        <f t="shared" si="11"/>
        <v/>
      </c>
      <c r="J72" s="105"/>
    </row>
    <row r="73" spans="1:10" ht="20.100000000000001" hidden="1" customHeight="1" x14ac:dyDescent="0.25">
      <c r="A73" s="106" t="s">
        <v>48</v>
      </c>
      <c r="B73" s="107"/>
      <c r="C73" s="108" t="str">
        <f t="shared" si="8"/>
        <v/>
      </c>
      <c r="D73" s="108" t="str">
        <f t="shared" si="9"/>
        <v/>
      </c>
      <c r="E73" s="109"/>
      <c r="F73" s="110"/>
      <c r="G73" s="107"/>
      <c r="H73" s="108" t="str">
        <f t="shared" si="10"/>
        <v/>
      </c>
      <c r="I73" s="108" t="str">
        <f t="shared" si="11"/>
        <v/>
      </c>
      <c r="J73" s="111"/>
    </row>
    <row r="74" spans="1:10" ht="20.100000000000001" hidden="1" customHeight="1" x14ac:dyDescent="0.25">
      <c r="A74" s="106" t="s">
        <v>49</v>
      </c>
      <c r="B74" s="107"/>
      <c r="C74" s="108" t="str">
        <f t="shared" si="8"/>
        <v/>
      </c>
      <c r="D74" s="108" t="str">
        <f t="shared" si="9"/>
        <v/>
      </c>
      <c r="E74" s="109"/>
      <c r="F74" s="110"/>
      <c r="G74" s="107"/>
      <c r="H74" s="108" t="str">
        <f t="shared" si="10"/>
        <v/>
      </c>
      <c r="I74" s="108" t="str">
        <f t="shared" si="11"/>
        <v/>
      </c>
      <c r="J74" s="111"/>
    </row>
    <row r="75" spans="1:10" ht="20.100000000000001" hidden="1" customHeight="1" thickBot="1" x14ac:dyDescent="0.3">
      <c r="A75" s="112" t="s">
        <v>50</v>
      </c>
      <c r="B75" s="113"/>
      <c r="C75" s="114" t="str">
        <f t="shared" si="8"/>
        <v/>
      </c>
      <c r="D75" s="114" t="str">
        <f t="shared" si="9"/>
        <v/>
      </c>
      <c r="E75" s="115"/>
      <c r="F75" s="116"/>
      <c r="G75" s="113"/>
      <c r="H75" s="114" t="str">
        <f t="shared" si="10"/>
        <v/>
      </c>
      <c r="I75" s="114" t="str">
        <f t="shared" si="11"/>
        <v/>
      </c>
      <c r="J75" s="117"/>
    </row>
    <row r="76" spans="1:10" ht="20.100000000000001" hidden="1" customHeight="1" thickTop="1" thickBot="1" x14ac:dyDescent="0.3">
      <c r="A76" s="95" t="str">
        <f>"HEAT "&amp;MID(A71,6,2)+1</f>
        <v>HEAT 16</v>
      </c>
    </row>
    <row r="77" spans="1:10" ht="20.100000000000001" hidden="1" customHeight="1" thickTop="1" x14ac:dyDescent="0.25">
      <c r="A77" s="100" t="s">
        <v>47</v>
      </c>
      <c r="B77" s="101"/>
      <c r="C77" s="102" t="str">
        <f t="shared" si="8"/>
        <v/>
      </c>
      <c r="D77" s="102" t="str">
        <f t="shared" si="9"/>
        <v/>
      </c>
      <c r="E77" s="103"/>
      <c r="F77" s="104"/>
      <c r="G77" s="101"/>
      <c r="H77" s="102" t="str">
        <f t="shared" si="10"/>
        <v/>
      </c>
      <c r="I77" s="102" t="str">
        <f t="shared" si="11"/>
        <v/>
      </c>
      <c r="J77" s="105"/>
    </row>
    <row r="78" spans="1:10" ht="20.100000000000001" hidden="1" customHeight="1" x14ac:dyDescent="0.25">
      <c r="A78" s="106" t="s">
        <v>48</v>
      </c>
      <c r="B78" s="107"/>
      <c r="C78" s="108" t="str">
        <f t="shared" ref="C78:C93" si="12">IF($B78&lt;&gt;"",VLOOKUP($B78,Alla_anmälda,5),"")</f>
        <v/>
      </c>
      <c r="D78" s="108" t="str">
        <f t="shared" ref="D78:D93" si="13">IF($B78&lt;&gt;"",VLOOKUP($B78,Alla_anmälda,8),"")</f>
        <v/>
      </c>
      <c r="E78" s="109"/>
      <c r="F78" s="110"/>
      <c r="G78" s="107"/>
      <c r="H78" s="108" t="str">
        <f t="shared" ref="H78:H93" si="14">IF($B78&lt;&gt;"",VLOOKUP($B78,Alla_anmälda,9),"")</f>
        <v/>
      </c>
      <c r="I78" s="108" t="str">
        <f t="shared" ref="I78:I93" si="15">IF($B78&lt;&gt;"",VLOOKUP($B78,Alla_anmälda,10),"")</f>
        <v/>
      </c>
      <c r="J78" s="111"/>
    </row>
    <row r="79" spans="1:10" ht="20.100000000000001" hidden="1" customHeight="1" x14ac:dyDescent="0.25">
      <c r="A79" s="106" t="s">
        <v>49</v>
      </c>
      <c r="B79" s="107"/>
      <c r="C79" s="108" t="str">
        <f t="shared" si="12"/>
        <v/>
      </c>
      <c r="D79" s="108" t="str">
        <f t="shared" si="13"/>
        <v/>
      </c>
      <c r="E79" s="109"/>
      <c r="F79" s="110"/>
      <c r="G79" s="107"/>
      <c r="H79" s="108" t="str">
        <f t="shared" si="14"/>
        <v/>
      </c>
      <c r="I79" s="108" t="str">
        <f t="shared" si="15"/>
        <v/>
      </c>
      <c r="J79" s="111"/>
    </row>
    <row r="80" spans="1:10" ht="20.100000000000001" hidden="1" customHeight="1" thickBot="1" x14ac:dyDescent="0.3">
      <c r="A80" s="112" t="s">
        <v>50</v>
      </c>
      <c r="B80" s="113"/>
      <c r="C80" s="114" t="str">
        <f t="shared" si="12"/>
        <v/>
      </c>
      <c r="D80" s="114" t="str">
        <f t="shared" si="13"/>
        <v/>
      </c>
      <c r="E80" s="115"/>
      <c r="F80" s="116"/>
      <c r="G80" s="113"/>
      <c r="H80" s="114" t="str">
        <f t="shared" si="14"/>
        <v/>
      </c>
      <c r="I80" s="114" t="str">
        <f t="shared" si="15"/>
        <v/>
      </c>
      <c r="J80" s="117"/>
    </row>
    <row r="81" spans="1:10" ht="20.100000000000001" hidden="1" customHeight="1" thickTop="1" thickBot="1" x14ac:dyDescent="0.3">
      <c r="A81" s="95" t="str">
        <f>"HEAT "&amp;MID(A76,6,2)+1</f>
        <v>HEAT 17</v>
      </c>
    </row>
    <row r="82" spans="1:10" ht="20.100000000000001" hidden="1" customHeight="1" thickTop="1" x14ac:dyDescent="0.25">
      <c r="A82" s="100" t="s">
        <v>47</v>
      </c>
      <c r="B82" s="101"/>
      <c r="C82" s="102" t="str">
        <f t="shared" si="12"/>
        <v/>
      </c>
      <c r="D82" s="102" t="str">
        <f t="shared" si="13"/>
        <v/>
      </c>
      <c r="E82" s="103"/>
      <c r="F82" s="104"/>
      <c r="G82" s="101"/>
      <c r="H82" s="102" t="str">
        <f t="shared" si="14"/>
        <v/>
      </c>
      <c r="I82" s="102" t="str">
        <f t="shared" si="15"/>
        <v/>
      </c>
      <c r="J82" s="105"/>
    </row>
    <row r="83" spans="1:10" ht="20.100000000000001" hidden="1" customHeight="1" x14ac:dyDescent="0.25">
      <c r="A83" s="106" t="s">
        <v>48</v>
      </c>
      <c r="B83" s="107"/>
      <c r="C83" s="108" t="str">
        <f t="shared" si="12"/>
        <v/>
      </c>
      <c r="D83" s="108" t="str">
        <f t="shared" si="13"/>
        <v/>
      </c>
      <c r="E83" s="109"/>
      <c r="F83" s="110"/>
      <c r="G83" s="107"/>
      <c r="H83" s="108" t="str">
        <f t="shared" si="14"/>
        <v/>
      </c>
      <c r="I83" s="108" t="str">
        <f t="shared" si="15"/>
        <v/>
      </c>
      <c r="J83" s="111"/>
    </row>
    <row r="84" spans="1:10" ht="20.100000000000001" hidden="1" customHeight="1" x14ac:dyDescent="0.25">
      <c r="A84" s="106" t="s">
        <v>49</v>
      </c>
      <c r="B84" s="107"/>
      <c r="C84" s="108" t="str">
        <f t="shared" si="12"/>
        <v/>
      </c>
      <c r="D84" s="108" t="str">
        <f t="shared" si="13"/>
        <v/>
      </c>
      <c r="E84" s="109"/>
      <c r="F84" s="110"/>
      <c r="G84" s="107"/>
      <c r="H84" s="108" t="str">
        <f t="shared" si="14"/>
        <v/>
      </c>
      <c r="I84" s="108" t="str">
        <f t="shared" si="15"/>
        <v/>
      </c>
      <c r="J84" s="111"/>
    </row>
    <row r="85" spans="1:10" ht="20.100000000000001" hidden="1" customHeight="1" thickBot="1" x14ac:dyDescent="0.3">
      <c r="A85" s="112" t="s">
        <v>50</v>
      </c>
      <c r="B85" s="113"/>
      <c r="C85" s="114" t="str">
        <f t="shared" si="12"/>
        <v/>
      </c>
      <c r="D85" s="114" t="str">
        <f t="shared" si="13"/>
        <v/>
      </c>
      <c r="E85" s="115"/>
      <c r="F85" s="116"/>
      <c r="G85" s="113"/>
      <c r="H85" s="114" t="str">
        <f t="shared" si="14"/>
        <v/>
      </c>
      <c r="I85" s="114" t="str">
        <f t="shared" si="15"/>
        <v/>
      </c>
      <c r="J85" s="117"/>
    </row>
    <row r="86" spans="1:10" ht="20.100000000000001" hidden="1" customHeight="1" thickTop="1" thickBot="1" x14ac:dyDescent="0.3">
      <c r="A86" s="95" t="str">
        <f>"HEAT "&amp;MID(A81,6,2)+1</f>
        <v>HEAT 18</v>
      </c>
    </row>
    <row r="87" spans="1:10" ht="20.100000000000001" hidden="1" customHeight="1" thickTop="1" x14ac:dyDescent="0.25">
      <c r="A87" s="100" t="s">
        <v>47</v>
      </c>
      <c r="B87" s="101"/>
      <c r="C87" s="102" t="str">
        <f t="shared" si="12"/>
        <v/>
      </c>
      <c r="D87" s="102" t="str">
        <f t="shared" si="13"/>
        <v/>
      </c>
      <c r="E87" s="103"/>
      <c r="F87" s="104"/>
      <c r="G87" s="101"/>
      <c r="H87" s="102" t="str">
        <f t="shared" si="14"/>
        <v/>
      </c>
      <c r="I87" s="102" t="str">
        <f t="shared" si="15"/>
        <v/>
      </c>
      <c r="J87" s="105"/>
    </row>
    <row r="88" spans="1:10" ht="20.100000000000001" hidden="1" customHeight="1" x14ac:dyDescent="0.25">
      <c r="A88" s="106" t="s">
        <v>48</v>
      </c>
      <c r="B88" s="107"/>
      <c r="C88" s="108" t="str">
        <f t="shared" si="12"/>
        <v/>
      </c>
      <c r="D88" s="108" t="str">
        <f t="shared" si="13"/>
        <v/>
      </c>
      <c r="E88" s="109"/>
      <c r="F88" s="110"/>
      <c r="G88" s="107"/>
      <c r="H88" s="108" t="str">
        <f t="shared" si="14"/>
        <v/>
      </c>
      <c r="I88" s="108" t="str">
        <f t="shared" si="15"/>
        <v/>
      </c>
      <c r="J88" s="111"/>
    </row>
    <row r="89" spans="1:10" ht="20.100000000000001" hidden="1" customHeight="1" x14ac:dyDescent="0.25">
      <c r="A89" s="106" t="s">
        <v>49</v>
      </c>
      <c r="B89" s="107"/>
      <c r="C89" s="108" t="str">
        <f t="shared" si="12"/>
        <v/>
      </c>
      <c r="D89" s="108" t="str">
        <f t="shared" si="13"/>
        <v/>
      </c>
      <c r="E89" s="109"/>
      <c r="F89" s="110"/>
      <c r="G89" s="107"/>
      <c r="H89" s="108" t="str">
        <f t="shared" si="14"/>
        <v/>
      </c>
      <c r="I89" s="108" t="str">
        <f t="shared" si="15"/>
        <v/>
      </c>
      <c r="J89" s="111"/>
    </row>
    <row r="90" spans="1:10" ht="20.100000000000001" hidden="1" customHeight="1" thickBot="1" x14ac:dyDescent="0.3">
      <c r="A90" s="112" t="s">
        <v>50</v>
      </c>
      <c r="B90" s="113"/>
      <c r="C90" s="114" t="str">
        <f t="shared" si="12"/>
        <v/>
      </c>
      <c r="D90" s="114" t="str">
        <f t="shared" si="13"/>
        <v/>
      </c>
      <c r="E90" s="115"/>
      <c r="F90" s="116"/>
      <c r="G90" s="113"/>
      <c r="H90" s="114" t="str">
        <f t="shared" si="14"/>
        <v/>
      </c>
      <c r="I90" s="114" t="str">
        <f t="shared" si="15"/>
        <v/>
      </c>
      <c r="J90" s="117"/>
    </row>
    <row r="91" spans="1:10" ht="20.100000000000001" hidden="1" customHeight="1" thickTop="1" thickBot="1" x14ac:dyDescent="0.3">
      <c r="A91" s="95" t="str">
        <f>"HEAT "&amp;MID(A86,6,2)+1</f>
        <v>HEAT 19</v>
      </c>
    </row>
    <row r="92" spans="1:10" ht="20.100000000000001" hidden="1" customHeight="1" thickTop="1" x14ac:dyDescent="0.25">
      <c r="A92" s="100" t="s">
        <v>47</v>
      </c>
      <c r="B92" s="101"/>
      <c r="C92" s="102" t="str">
        <f t="shared" si="12"/>
        <v/>
      </c>
      <c r="D92" s="102" t="str">
        <f t="shared" si="13"/>
        <v/>
      </c>
      <c r="E92" s="103"/>
      <c r="F92" s="104"/>
      <c r="G92" s="101"/>
      <c r="H92" s="102" t="str">
        <f t="shared" si="14"/>
        <v/>
      </c>
      <c r="I92" s="102" t="str">
        <f t="shared" si="15"/>
        <v/>
      </c>
      <c r="J92" s="105"/>
    </row>
    <row r="93" spans="1:10" ht="20.100000000000001" hidden="1" customHeight="1" x14ac:dyDescent="0.25">
      <c r="A93" s="106" t="s">
        <v>48</v>
      </c>
      <c r="B93" s="107"/>
      <c r="C93" s="108" t="str">
        <f t="shared" si="12"/>
        <v/>
      </c>
      <c r="D93" s="108" t="str">
        <f t="shared" si="13"/>
        <v/>
      </c>
      <c r="E93" s="109"/>
      <c r="F93" s="110"/>
      <c r="G93" s="107"/>
      <c r="H93" s="108" t="str">
        <f t="shared" si="14"/>
        <v/>
      </c>
      <c r="I93" s="108" t="str">
        <f t="shared" si="15"/>
        <v/>
      </c>
      <c r="J93" s="111"/>
    </row>
    <row r="94" spans="1:10" ht="20.100000000000001" hidden="1" customHeight="1" x14ac:dyDescent="0.25">
      <c r="A94" s="106" t="s">
        <v>49</v>
      </c>
      <c r="B94" s="107"/>
      <c r="C94" s="108" t="str">
        <f t="shared" ref="C94:C109" si="16">IF($B94&lt;&gt;"",VLOOKUP($B94,Alla_anmälda,5),"")</f>
        <v/>
      </c>
      <c r="D94" s="108" t="str">
        <f t="shared" ref="D94:D109" si="17">IF($B94&lt;&gt;"",VLOOKUP($B94,Alla_anmälda,8),"")</f>
        <v/>
      </c>
      <c r="E94" s="109"/>
      <c r="F94" s="110"/>
      <c r="G94" s="107"/>
      <c r="H94" s="108" t="str">
        <f t="shared" ref="H94:H109" si="18">IF($B94&lt;&gt;"",VLOOKUP($B94,Alla_anmälda,9),"")</f>
        <v/>
      </c>
      <c r="I94" s="108" t="str">
        <f t="shared" ref="I94:I109" si="19">IF($B94&lt;&gt;"",VLOOKUP($B94,Alla_anmälda,10),"")</f>
        <v/>
      </c>
      <c r="J94" s="111"/>
    </row>
    <row r="95" spans="1:10" ht="20.100000000000001" hidden="1" customHeight="1" thickBot="1" x14ac:dyDescent="0.3">
      <c r="A95" s="112" t="s">
        <v>50</v>
      </c>
      <c r="B95" s="113"/>
      <c r="C95" s="114" t="str">
        <f t="shared" si="16"/>
        <v/>
      </c>
      <c r="D95" s="114" t="str">
        <f t="shared" si="17"/>
        <v/>
      </c>
      <c r="E95" s="115"/>
      <c r="F95" s="116"/>
      <c r="G95" s="113"/>
      <c r="H95" s="114" t="str">
        <f t="shared" si="18"/>
        <v/>
      </c>
      <c r="I95" s="114" t="str">
        <f t="shared" si="19"/>
        <v/>
      </c>
      <c r="J95" s="117"/>
    </row>
    <row r="96" spans="1:10" ht="20.100000000000001" hidden="1" customHeight="1" thickTop="1" thickBot="1" x14ac:dyDescent="0.3">
      <c r="A96" s="95" t="str">
        <f>"HEAT "&amp;MID(A91,6,2)+1</f>
        <v>HEAT 20</v>
      </c>
    </row>
    <row r="97" spans="1:10" ht="20.100000000000001" hidden="1" customHeight="1" thickTop="1" x14ac:dyDescent="0.25">
      <c r="A97" s="100" t="s">
        <v>47</v>
      </c>
      <c r="B97" s="101"/>
      <c r="C97" s="102" t="str">
        <f t="shared" si="16"/>
        <v/>
      </c>
      <c r="D97" s="102" t="str">
        <f t="shared" si="17"/>
        <v/>
      </c>
      <c r="E97" s="103"/>
      <c r="F97" s="104"/>
      <c r="G97" s="101"/>
      <c r="H97" s="102" t="str">
        <f t="shared" si="18"/>
        <v/>
      </c>
      <c r="I97" s="102" t="str">
        <f t="shared" si="19"/>
        <v/>
      </c>
      <c r="J97" s="105"/>
    </row>
    <row r="98" spans="1:10" ht="20.100000000000001" hidden="1" customHeight="1" x14ac:dyDescent="0.25">
      <c r="A98" s="106" t="s">
        <v>48</v>
      </c>
      <c r="B98" s="107"/>
      <c r="C98" s="108" t="str">
        <f t="shared" si="16"/>
        <v/>
      </c>
      <c r="D98" s="108" t="str">
        <f t="shared" si="17"/>
        <v/>
      </c>
      <c r="E98" s="109"/>
      <c r="F98" s="110"/>
      <c r="G98" s="107"/>
      <c r="H98" s="108" t="str">
        <f t="shared" si="18"/>
        <v/>
      </c>
      <c r="I98" s="108" t="str">
        <f t="shared" si="19"/>
        <v/>
      </c>
      <c r="J98" s="111"/>
    </row>
    <row r="99" spans="1:10" ht="20.100000000000001" hidden="1" customHeight="1" x14ac:dyDescent="0.25">
      <c r="A99" s="106" t="s">
        <v>49</v>
      </c>
      <c r="B99" s="107"/>
      <c r="C99" s="108" t="str">
        <f t="shared" si="16"/>
        <v/>
      </c>
      <c r="D99" s="108" t="str">
        <f t="shared" si="17"/>
        <v/>
      </c>
      <c r="E99" s="109"/>
      <c r="F99" s="110"/>
      <c r="G99" s="107"/>
      <c r="H99" s="108" t="str">
        <f t="shared" si="18"/>
        <v/>
      </c>
      <c r="I99" s="108" t="str">
        <f t="shared" si="19"/>
        <v/>
      </c>
      <c r="J99" s="111"/>
    </row>
    <row r="100" spans="1:10" ht="20.100000000000001" hidden="1" customHeight="1" thickBot="1" x14ac:dyDescent="0.3">
      <c r="A100" s="112" t="s">
        <v>50</v>
      </c>
      <c r="B100" s="113"/>
      <c r="C100" s="114" t="str">
        <f t="shared" si="16"/>
        <v/>
      </c>
      <c r="D100" s="114" t="str">
        <f t="shared" si="17"/>
        <v/>
      </c>
      <c r="E100" s="115"/>
      <c r="F100" s="116"/>
      <c r="G100" s="113"/>
      <c r="H100" s="114" t="str">
        <f t="shared" si="18"/>
        <v/>
      </c>
      <c r="I100" s="114" t="str">
        <f t="shared" si="19"/>
        <v/>
      </c>
      <c r="J100" s="117"/>
    </row>
    <row r="101" spans="1:10" ht="20.100000000000001" hidden="1" customHeight="1" thickTop="1" thickBot="1" x14ac:dyDescent="0.3">
      <c r="A101" s="95" t="str">
        <f>"HEAT "&amp;MID(A96,6,2)+1</f>
        <v>HEAT 21</v>
      </c>
    </row>
    <row r="102" spans="1:10" ht="20.100000000000001" hidden="1" customHeight="1" thickTop="1" x14ac:dyDescent="0.25">
      <c r="A102" s="100" t="s">
        <v>47</v>
      </c>
      <c r="B102" s="101"/>
      <c r="C102" s="102" t="str">
        <f t="shared" si="16"/>
        <v/>
      </c>
      <c r="D102" s="102" t="str">
        <f t="shared" si="17"/>
        <v/>
      </c>
      <c r="E102" s="103"/>
      <c r="F102" s="104"/>
      <c r="G102" s="101"/>
      <c r="H102" s="102" t="str">
        <f t="shared" si="18"/>
        <v/>
      </c>
      <c r="I102" s="102" t="str">
        <f t="shared" si="19"/>
        <v/>
      </c>
      <c r="J102" s="105"/>
    </row>
    <row r="103" spans="1:10" ht="20.100000000000001" hidden="1" customHeight="1" x14ac:dyDescent="0.25">
      <c r="A103" s="106" t="s">
        <v>48</v>
      </c>
      <c r="B103" s="107"/>
      <c r="C103" s="108" t="str">
        <f t="shared" si="16"/>
        <v/>
      </c>
      <c r="D103" s="108" t="str">
        <f t="shared" si="17"/>
        <v/>
      </c>
      <c r="E103" s="109"/>
      <c r="F103" s="110"/>
      <c r="G103" s="107"/>
      <c r="H103" s="108" t="str">
        <f t="shared" si="18"/>
        <v/>
      </c>
      <c r="I103" s="108" t="str">
        <f t="shared" si="19"/>
        <v/>
      </c>
      <c r="J103" s="111"/>
    </row>
    <row r="104" spans="1:10" ht="20.100000000000001" hidden="1" customHeight="1" x14ac:dyDescent="0.25">
      <c r="A104" s="106" t="s">
        <v>49</v>
      </c>
      <c r="B104" s="107"/>
      <c r="C104" s="108" t="str">
        <f t="shared" si="16"/>
        <v/>
      </c>
      <c r="D104" s="108" t="str">
        <f t="shared" si="17"/>
        <v/>
      </c>
      <c r="E104" s="109"/>
      <c r="F104" s="110"/>
      <c r="G104" s="107"/>
      <c r="H104" s="108" t="str">
        <f t="shared" si="18"/>
        <v/>
      </c>
      <c r="I104" s="108" t="str">
        <f t="shared" si="19"/>
        <v/>
      </c>
      <c r="J104" s="111"/>
    </row>
    <row r="105" spans="1:10" ht="20.100000000000001" hidden="1" customHeight="1" thickBot="1" x14ac:dyDescent="0.3">
      <c r="A105" s="112" t="s">
        <v>50</v>
      </c>
      <c r="B105" s="113"/>
      <c r="C105" s="114" t="str">
        <f t="shared" si="16"/>
        <v/>
      </c>
      <c r="D105" s="114" t="str">
        <f t="shared" si="17"/>
        <v/>
      </c>
      <c r="E105" s="115"/>
      <c r="F105" s="116"/>
      <c r="G105" s="113"/>
      <c r="H105" s="114" t="str">
        <f t="shared" si="18"/>
        <v/>
      </c>
      <c r="I105" s="114" t="str">
        <f t="shared" si="19"/>
        <v/>
      </c>
      <c r="J105" s="117"/>
    </row>
    <row r="106" spans="1:10" ht="20.100000000000001" hidden="1" customHeight="1" thickTop="1" thickBot="1" x14ac:dyDescent="0.3">
      <c r="A106" s="95" t="str">
        <f>"HEAT "&amp;MID(A101,6,2)+1</f>
        <v>HEAT 22</v>
      </c>
    </row>
    <row r="107" spans="1:10" ht="20.100000000000001" hidden="1" customHeight="1" thickTop="1" x14ac:dyDescent="0.25">
      <c r="A107" s="100" t="s">
        <v>47</v>
      </c>
      <c r="B107" s="101"/>
      <c r="C107" s="102" t="str">
        <f t="shared" si="16"/>
        <v/>
      </c>
      <c r="D107" s="102" t="str">
        <f t="shared" si="17"/>
        <v/>
      </c>
      <c r="E107" s="103"/>
      <c r="F107" s="104"/>
      <c r="G107" s="101"/>
      <c r="H107" s="102" t="str">
        <f t="shared" si="18"/>
        <v/>
      </c>
      <c r="I107" s="102" t="str">
        <f t="shared" si="19"/>
        <v/>
      </c>
      <c r="J107" s="105"/>
    </row>
    <row r="108" spans="1:10" ht="20.100000000000001" hidden="1" customHeight="1" x14ac:dyDescent="0.25">
      <c r="A108" s="106" t="s">
        <v>48</v>
      </c>
      <c r="B108" s="107"/>
      <c r="C108" s="108" t="str">
        <f t="shared" si="16"/>
        <v/>
      </c>
      <c r="D108" s="108" t="str">
        <f t="shared" si="17"/>
        <v/>
      </c>
      <c r="E108" s="109"/>
      <c r="F108" s="110"/>
      <c r="G108" s="107"/>
      <c r="H108" s="108" t="str">
        <f t="shared" si="18"/>
        <v/>
      </c>
      <c r="I108" s="108" t="str">
        <f t="shared" si="19"/>
        <v/>
      </c>
      <c r="J108" s="111"/>
    </row>
    <row r="109" spans="1:10" ht="20.100000000000001" hidden="1" customHeight="1" x14ac:dyDescent="0.25">
      <c r="A109" s="106" t="s">
        <v>49</v>
      </c>
      <c r="B109" s="107"/>
      <c r="C109" s="108" t="str">
        <f t="shared" si="16"/>
        <v/>
      </c>
      <c r="D109" s="108" t="str">
        <f t="shared" si="17"/>
        <v/>
      </c>
      <c r="E109" s="109"/>
      <c r="F109" s="110"/>
      <c r="G109" s="107"/>
      <c r="H109" s="108" t="str">
        <f t="shared" si="18"/>
        <v/>
      </c>
      <c r="I109" s="108" t="str">
        <f t="shared" si="19"/>
        <v/>
      </c>
      <c r="J109" s="111"/>
    </row>
    <row r="110" spans="1:10" ht="20.100000000000001" hidden="1" customHeight="1" thickBot="1" x14ac:dyDescent="0.3">
      <c r="A110" s="112" t="s">
        <v>50</v>
      </c>
      <c r="B110" s="113"/>
      <c r="C110" s="114" t="str">
        <f t="shared" ref="C110:C125" si="20">IF($B110&lt;&gt;"",VLOOKUP($B110,Alla_anmälda,5),"")</f>
        <v/>
      </c>
      <c r="D110" s="114" t="str">
        <f t="shared" ref="D110:D125" si="21">IF($B110&lt;&gt;"",VLOOKUP($B110,Alla_anmälda,8),"")</f>
        <v/>
      </c>
      <c r="E110" s="115"/>
      <c r="F110" s="116"/>
      <c r="G110" s="113"/>
      <c r="H110" s="114" t="str">
        <f t="shared" ref="H110:H125" si="22">IF($B110&lt;&gt;"",VLOOKUP($B110,Alla_anmälda,9),"")</f>
        <v/>
      </c>
      <c r="I110" s="114" t="str">
        <f t="shared" ref="I110:I125" si="23">IF($B110&lt;&gt;"",VLOOKUP($B110,Alla_anmälda,10),"")</f>
        <v/>
      </c>
      <c r="J110" s="117"/>
    </row>
    <row r="111" spans="1:10" ht="20.100000000000001" hidden="1" customHeight="1" thickTop="1" thickBot="1" x14ac:dyDescent="0.3">
      <c r="A111" s="95" t="str">
        <f>"HEAT "&amp;MID(A106,6,2)+1</f>
        <v>HEAT 23</v>
      </c>
    </row>
    <row r="112" spans="1:10" ht="20.100000000000001" hidden="1" customHeight="1" thickTop="1" x14ac:dyDescent="0.25">
      <c r="A112" s="100" t="s">
        <v>47</v>
      </c>
      <c r="B112" s="101"/>
      <c r="C112" s="102" t="str">
        <f t="shared" si="20"/>
        <v/>
      </c>
      <c r="D112" s="102" t="str">
        <f t="shared" si="21"/>
        <v/>
      </c>
      <c r="E112" s="103"/>
      <c r="F112" s="104"/>
      <c r="G112" s="101"/>
      <c r="H112" s="102" t="str">
        <f t="shared" si="22"/>
        <v/>
      </c>
      <c r="I112" s="102" t="str">
        <f t="shared" si="23"/>
        <v/>
      </c>
      <c r="J112" s="105"/>
    </row>
    <row r="113" spans="1:10" ht="20.100000000000001" hidden="1" customHeight="1" x14ac:dyDescent="0.25">
      <c r="A113" s="106" t="s">
        <v>48</v>
      </c>
      <c r="B113" s="107"/>
      <c r="C113" s="108" t="str">
        <f t="shared" si="20"/>
        <v/>
      </c>
      <c r="D113" s="108" t="str">
        <f t="shared" si="21"/>
        <v/>
      </c>
      <c r="E113" s="109"/>
      <c r="F113" s="110"/>
      <c r="G113" s="107"/>
      <c r="H113" s="108" t="str">
        <f t="shared" si="22"/>
        <v/>
      </c>
      <c r="I113" s="108" t="str">
        <f t="shared" si="23"/>
        <v/>
      </c>
      <c r="J113" s="111"/>
    </row>
    <row r="114" spans="1:10" ht="20.100000000000001" hidden="1" customHeight="1" x14ac:dyDescent="0.25">
      <c r="A114" s="106" t="s">
        <v>49</v>
      </c>
      <c r="B114" s="107"/>
      <c r="C114" s="108" t="str">
        <f t="shared" si="20"/>
        <v/>
      </c>
      <c r="D114" s="108" t="str">
        <f t="shared" si="21"/>
        <v/>
      </c>
      <c r="E114" s="109"/>
      <c r="F114" s="110"/>
      <c r="G114" s="107"/>
      <c r="H114" s="108" t="str">
        <f t="shared" si="22"/>
        <v/>
      </c>
      <c r="I114" s="108" t="str">
        <f t="shared" si="23"/>
        <v/>
      </c>
      <c r="J114" s="111"/>
    </row>
    <row r="115" spans="1:10" ht="20.100000000000001" hidden="1" customHeight="1" thickBot="1" x14ac:dyDescent="0.3">
      <c r="A115" s="112" t="s">
        <v>50</v>
      </c>
      <c r="B115" s="113"/>
      <c r="C115" s="114" t="str">
        <f t="shared" si="20"/>
        <v/>
      </c>
      <c r="D115" s="114" t="str">
        <f t="shared" si="21"/>
        <v/>
      </c>
      <c r="E115" s="115"/>
      <c r="F115" s="116"/>
      <c r="G115" s="113"/>
      <c r="H115" s="114" t="str">
        <f t="shared" si="22"/>
        <v/>
      </c>
      <c r="I115" s="114" t="str">
        <f t="shared" si="23"/>
        <v/>
      </c>
      <c r="J115" s="117"/>
    </row>
    <row r="116" spans="1:10" ht="20.100000000000001" hidden="1" customHeight="1" thickTop="1" thickBot="1" x14ac:dyDescent="0.3">
      <c r="A116" s="95" t="str">
        <f>"HEAT "&amp;MID(A111,6,2)+1</f>
        <v>HEAT 24</v>
      </c>
    </row>
    <row r="117" spans="1:10" ht="20.100000000000001" hidden="1" customHeight="1" thickTop="1" x14ac:dyDescent="0.25">
      <c r="A117" s="100" t="s">
        <v>47</v>
      </c>
      <c r="B117" s="101"/>
      <c r="C117" s="102" t="str">
        <f t="shared" si="20"/>
        <v/>
      </c>
      <c r="D117" s="102" t="str">
        <f t="shared" si="21"/>
        <v/>
      </c>
      <c r="E117" s="103"/>
      <c r="F117" s="104"/>
      <c r="G117" s="101"/>
      <c r="H117" s="102" t="str">
        <f t="shared" si="22"/>
        <v/>
      </c>
      <c r="I117" s="102" t="str">
        <f t="shared" si="23"/>
        <v/>
      </c>
      <c r="J117" s="105"/>
    </row>
    <row r="118" spans="1:10" ht="20.100000000000001" hidden="1" customHeight="1" x14ac:dyDescent="0.25">
      <c r="A118" s="106" t="s">
        <v>48</v>
      </c>
      <c r="B118" s="107"/>
      <c r="C118" s="108" t="str">
        <f t="shared" si="20"/>
        <v/>
      </c>
      <c r="D118" s="108" t="str">
        <f t="shared" si="21"/>
        <v/>
      </c>
      <c r="E118" s="109"/>
      <c r="F118" s="110"/>
      <c r="G118" s="107"/>
      <c r="H118" s="108" t="str">
        <f t="shared" si="22"/>
        <v/>
      </c>
      <c r="I118" s="108" t="str">
        <f t="shared" si="23"/>
        <v/>
      </c>
      <c r="J118" s="111"/>
    </row>
    <row r="119" spans="1:10" ht="20.100000000000001" hidden="1" customHeight="1" x14ac:dyDescent="0.25">
      <c r="A119" s="106" t="s">
        <v>49</v>
      </c>
      <c r="B119" s="107"/>
      <c r="C119" s="108" t="str">
        <f t="shared" si="20"/>
        <v/>
      </c>
      <c r="D119" s="108" t="str">
        <f t="shared" si="21"/>
        <v/>
      </c>
      <c r="E119" s="109"/>
      <c r="F119" s="110"/>
      <c r="G119" s="107"/>
      <c r="H119" s="108" t="str">
        <f t="shared" si="22"/>
        <v/>
      </c>
      <c r="I119" s="108" t="str">
        <f t="shared" si="23"/>
        <v/>
      </c>
      <c r="J119" s="111"/>
    </row>
    <row r="120" spans="1:10" ht="20.100000000000001" hidden="1" customHeight="1" thickBot="1" x14ac:dyDescent="0.3">
      <c r="A120" s="112" t="s">
        <v>50</v>
      </c>
      <c r="B120" s="113"/>
      <c r="C120" s="114" t="str">
        <f t="shared" si="20"/>
        <v/>
      </c>
      <c r="D120" s="114" t="str">
        <f t="shared" si="21"/>
        <v/>
      </c>
      <c r="E120" s="115"/>
      <c r="F120" s="116"/>
      <c r="G120" s="113"/>
      <c r="H120" s="114" t="str">
        <f t="shared" si="22"/>
        <v/>
      </c>
      <c r="I120" s="114" t="str">
        <f t="shared" si="23"/>
        <v/>
      </c>
      <c r="J120" s="117"/>
    </row>
    <row r="121" spans="1:10" ht="20.100000000000001" hidden="1" customHeight="1" thickTop="1" thickBot="1" x14ac:dyDescent="0.3">
      <c r="A121" s="95" t="str">
        <f>"HEAT "&amp;MID(A116,6,2)+1</f>
        <v>HEAT 25</v>
      </c>
    </row>
    <row r="122" spans="1:10" ht="20.100000000000001" hidden="1" customHeight="1" thickTop="1" x14ac:dyDescent="0.25">
      <c r="A122" s="100" t="s">
        <v>47</v>
      </c>
      <c r="B122" s="101"/>
      <c r="C122" s="102" t="str">
        <f t="shared" si="20"/>
        <v/>
      </c>
      <c r="D122" s="102" t="str">
        <f t="shared" si="21"/>
        <v/>
      </c>
      <c r="E122" s="103"/>
      <c r="F122" s="104"/>
      <c r="G122" s="101"/>
      <c r="H122" s="102" t="str">
        <f t="shared" si="22"/>
        <v/>
      </c>
      <c r="I122" s="102" t="str">
        <f t="shared" si="23"/>
        <v/>
      </c>
      <c r="J122" s="105"/>
    </row>
    <row r="123" spans="1:10" ht="20.100000000000001" hidden="1" customHeight="1" x14ac:dyDescent="0.25">
      <c r="A123" s="106" t="s">
        <v>48</v>
      </c>
      <c r="B123" s="107"/>
      <c r="C123" s="108" t="str">
        <f t="shared" si="20"/>
        <v/>
      </c>
      <c r="D123" s="108" t="str">
        <f t="shared" si="21"/>
        <v/>
      </c>
      <c r="E123" s="109"/>
      <c r="F123" s="110"/>
      <c r="G123" s="107"/>
      <c r="H123" s="108" t="str">
        <f t="shared" si="22"/>
        <v/>
      </c>
      <c r="I123" s="108" t="str">
        <f t="shared" si="23"/>
        <v/>
      </c>
      <c r="J123" s="111"/>
    </row>
    <row r="124" spans="1:10" ht="20.100000000000001" hidden="1" customHeight="1" x14ac:dyDescent="0.25">
      <c r="A124" s="106" t="s">
        <v>49</v>
      </c>
      <c r="B124" s="107"/>
      <c r="C124" s="108" t="str">
        <f t="shared" si="20"/>
        <v/>
      </c>
      <c r="D124" s="108" t="str">
        <f t="shared" si="21"/>
        <v/>
      </c>
      <c r="E124" s="109"/>
      <c r="F124" s="110"/>
      <c r="G124" s="107"/>
      <c r="H124" s="108" t="str">
        <f t="shared" si="22"/>
        <v/>
      </c>
      <c r="I124" s="108" t="str">
        <f t="shared" si="23"/>
        <v/>
      </c>
      <c r="J124" s="111"/>
    </row>
    <row r="125" spans="1:10" ht="20.100000000000001" hidden="1" customHeight="1" thickBot="1" x14ac:dyDescent="0.3">
      <c r="A125" s="112" t="s">
        <v>50</v>
      </c>
      <c r="B125" s="113"/>
      <c r="C125" s="114" t="str">
        <f t="shared" si="20"/>
        <v/>
      </c>
      <c r="D125" s="114" t="str">
        <f t="shared" si="21"/>
        <v/>
      </c>
      <c r="E125" s="115"/>
      <c r="F125" s="116"/>
      <c r="G125" s="113"/>
      <c r="H125" s="114" t="str">
        <f t="shared" si="22"/>
        <v/>
      </c>
      <c r="I125" s="114" t="str">
        <f t="shared" si="23"/>
        <v/>
      </c>
      <c r="J125" s="117"/>
    </row>
    <row r="126" spans="1:10" ht="20.100000000000001" hidden="1" customHeight="1" thickTop="1" thickBot="1" x14ac:dyDescent="0.3">
      <c r="A126" s="95" t="str">
        <f>"HEAT "&amp;MID(A121,6,2)+1</f>
        <v>HEAT 26</v>
      </c>
    </row>
    <row r="127" spans="1:10" ht="20.100000000000001" hidden="1" customHeight="1" thickTop="1" x14ac:dyDescent="0.25">
      <c r="A127" s="100" t="s">
        <v>47</v>
      </c>
      <c r="B127" s="101"/>
      <c r="C127" s="102" t="str">
        <f t="shared" ref="C127:C142" si="24">IF($B127&lt;&gt;"",VLOOKUP($B127,Alla_anmälda,5),"")</f>
        <v/>
      </c>
      <c r="D127" s="102" t="str">
        <f t="shared" ref="D127:D142" si="25">IF($B127&lt;&gt;"",VLOOKUP($B127,Alla_anmälda,8),"")</f>
        <v/>
      </c>
      <c r="E127" s="103"/>
      <c r="F127" s="104"/>
      <c r="G127" s="101"/>
      <c r="H127" s="102" t="str">
        <f t="shared" ref="H127:H142" si="26">IF($B127&lt;&gt;"",VLOOKUP($B127,Alla_anmälda,9),"")</f>
        <v/>
      </c>
      <c r="I127" s="102" t="str">
        <f t="shared" ref="I127:I142" si="27">IF($B127&lt;&gt;"",VLOOKUP($B127,Alla_anmälda,10),"")</f>
        <v/>
      </c>
      <c r="J127" s="105"/>
    </row>
    <row r="128" spans="1:10" ht="20.100000000000001" hidden="1" customHeight="1" x14ac:dyDescent="0.25">
      <c r="A128" s="106" t="s">
        <v>48</v>
      </c>
      <c r="B128" s="107"/>
      <c r="C128" s="108" t="str">
        <f t="shared" si="24"/>
        <v/>
      </c>
      <c r="D128" s="108" t="str">
        <f t="shared" si="25"/>
        <v/>
      </c>
      <c r="E128" s="109"/>
      <c r="F128" s="110"/>
      <c r="G128" s="107"/>
      <c r="H128" s="108" t="str">
        <f t="shared" si="26"/>
        <v/>
      </c>
      <c r="I128" s="108" t="str">
        <f t="shared" si="27"/>
        <v/>
      </c>
      <c r="J128" s="111"/>
    </row>
    <row r="129" spans="1:10" ht="20.100000000000001" hidden="1" customHeight="1" x14ac:dyDescent="0.25">
      <c r="A129" s="106" t="s">
        <v>49</v>
      </c>
      <c r="B129" s="107"/>
      <c r="C129" s="108" t="str">
        <f t="shared" si="24"/>
        <v/>
      </c>
      <c r="D129" s="108" t="str">
        <f t="shared" si="25"/>
        <v/>
      </c>
      <c r="E129" s="109"/>
      <c r="F129" s="110"/>
      <c r="G129" s="107"/>
      <c r="H129" s="108" t="str">
        <f t="shared" si="26"/>
        <v/>
      </c>
      <c r="I129" s="108" t="str">
        <f t="shared" si="27"/>
        <v/>
      </c>
      <c r="J129" s="111"/>
    </row>
    <row r="130" spans="1:10" ht="20.100000000000001" hidden="1" customHeight="1" thickBot="1" x14ac:dyDescent="0.3">
      <c r="A130" s="112" t="s">
        <v>50</v>
      </c>
      <c r="B130" s="113"/>
      <c r="C130" s="114" t="str">
        <f t="shared" si="24"/>
        <v/>
      </c>
      <c r="D130" s="114" t="str">
        <f t="shared" si="25"/>
        <v/>
      </c>
      <c r="E130" s="115"/>
      <c r="F130" s="116"/>
      <c r="G130" s="113"/>
      <c r="H130" s="114" t="str">
        <f t="shared" si="26"/>
        <v/>
      </c>
      <c r="I130" s="114" t="str">
        <f t="shared" si="27"/>
        <v/>
      </c>
      <c r="J130" s="117"/>
    </row>
    <row r="131" spans="1:10" ht="20.100000000000001" hidden="1" customHeight="1" thickTop="1" thickBot="1" x14ac:dyDescent="0.3">
      <c r="A131" s="95" t="str">
        <f>"HEAT "&amp;MID(A126,6,2)+1</f>
        <v>HEAT 27</v>
      </c>
    </row>
    <row r="132" spans="1:10" ht="20.100000000000001" hidden="1" customHeight="1" thickTop="1" x14ac:dyDescent="0.25">
      <c r="A132" s="100" t="s">
        <v>47</v>
      </c>
      <c r="B132" s="101"/>
      <c r="C132" s="102" t="str">
        <f t="shared" si="24"/>
        <v/>
      </c>
      <c r="D132" s="102" t="str">
        <f t="shared" si="25"/>
        <v/>
      </c>
      <c r="E132" s="103"/>
      <c r="F132" s="104"/>
      <c r="G132" s="101"/>
      <c r="H132" s="102" t="str">
        <f t="shared" si="26"/>
        <v/>
      </c>
      <c r="I132" s="102" t="str">
        <f t="shared" si="27"/>
        <v/>
      </c>
      <c r="J132" s="105"/>
    </row>
    <row r="133" spans="1:10" ht="20.100000000000001" hidden="1" customHeight="1" x14ac:dyDescent="0.25">
      <c r="A133" s="106" t="s">
        <v>48</v>
      </c>
      <c r="B133" s="107"/>
      <c r="C133" s="108" t="str">
        <f t="shared" si="24"/>
        <v/>
      </c>
      <c r="D133" s="108" t="str">
        <f t="shared" si="25"/>
        <v/>
      </c>
      <c r="E133" s="109"/>
      <c r="F133" s="110"/>
      <c r="G133" s="107"/>
      <c r="H133" s="108" t="str">
        <f t="shared" si="26"/>
        <v/>
      </c>
      <c r="I133" s="108" t="str">
        <f t="shared" si="27"/>
        <v/>
      </c>
      <c r="J133" s="111"/>
    </row>
    <row r="134" spans="1:10" ht="20.100000000000001" hidden="1" customHeight="1" x14ac:dyDescent="0.25">
      <c r="A134" s="106" t="s">
        <v>49</v>
      </c>
      <c r="B134" s="107"/>
      <c r="C134" s="108" t="str">
        <f t="shared" si="24"/>
        <v/>
      </c>
      <c r="D134" s="108" t="str">
        <f t="shared" si="25"/>
        <v/>
      </c>
      <c r="E134" s="109"/>
      <c r="F134" s="110"/>
      <c r="G134" s="107"/>
      <c r="H134" s="108" t="str">
        <f t="shared" si="26"/>
        <v/>
      </c>
      <c r="I134" s="108" t="str">
        <f t="shared" si="27"/>
        <v/>
      </c>
      <c r="J134" s="111"/>
    </row>
    <row r="135" spans="1:10" ht="20.100000000000001" hidden="1" customHeight="1" thickBot="1" x14ac:dyDescent="0.3">
      <c r="A135" s="112" t="s">
        <v>50</v>
      </c>
      <c r="B135" s="113"/>
      <c r="C135" s="114" t="str">
        <f t="shared" si="24"/>
        <v/>
      </c>
      <c r="D135" s="114" t="str">
        <f t="shared" si="25"/>
        <v/>
      </c>
      <c r="E135" s="115"/>
      <c r="F135" s="116"/>
      <c r="G135" s="113"/>
      <c r="H135" s="114" t="str">
        <f t="shared" si="26"/>
        <v/>
      </c>
      <c r="I135" s="114" t="str">
        <f t="shared" si="27"/>
        <v/>
      </c>
      <c r="J135" s="117"/>
    </row>
    <row r="136" spans="1:10" ht="20.100000000000001" hidden="1" customHeight="1" thickTop="1" thickBot="1" x14ac:dyDescent="0.3">
      <c r="A136" s="95" t="str">
        <f>"HEAT "&amp;MID(A131,6,2)+1</f>
        <v>HEAT 28</v>
      </c>
    </row>
    <row r="137" spans="1:10" ht="20.100000000000001" hidden="1" customHeight="1" thickTop="1" x14ac:dyDescent="0.25">
      <c r="A137" s="100" t="s">
        <v>47</v>
      </c>
      <c r="B137" s="101"/>
      <c r="C137" s="102" t="str">
        <f t="shared" si="24"/>
        <v/>
      </c>
      <c r="D137" s="102" t="str">
        <f t="shared" si="25"/>
        <v/>
      </c>
      <c r="E137" s="103"/>
      <c r="F137" s="104"/>
      <c r="G137" s="101"/>
      <c r="H137" s="102" t="str">
        <f t="shared" si="26"/>
        <v/>
      </c>
      <c r="I137" s="102" t="str">
        <f t="shared" si="27"/>
        <v/>
      </c>
      <c r="J137" s="105"/>
    </row>
    <row r="138" spans="1:10" ht="20.100000000000001" hidden="1" customHeight="1" x14ac:dyDescent="0.25">
      <c r="A138" s="106" t="s">
        <v>48</v>
      </c>
      <c r="B138" s="107"/>
      <c r="C138" s="108" t="str">
        <f t="shared" si="24"/>
        <v/>
      </c>
      <c r="D138" s="108" t="str">
        <f t="shared" si="25"/>
        <v/>
      </c>
      <c r="E138" s="109"/>
      <c r="F138" s="110"/>
      <c r="G138" s="107"/>
      <c r="H138" s="108" t="str">
        <f t="shared" si="26"/>
        <v/>
      </c>
      <c r="I138" s="108" t="str">
        <f t="shared" si="27"/>
        <v/>
      </c>
      <c r="J138" s="111"/>
    </row>
    <row r="139" spans="1:10" ht="20.100000000000001" hidden="1" customHeight="1" x14ac:dyDescent="0.25">
      <c r="A139" s="106" t="s">
        <v>49</v>
      </c>
      <c r="B139" s="107"/>
      <c r="C139" s="108" t="str">
        <f t="shared" si="24"/>
        <v/>
      </c>
      <c r="D139" s="108" t="str">
        <f t="shared" si="25"/>
        <v/>
      </c>
      <c r="E139" s="109"/>
      <c r="F139" s="110"/>
      <c r="G139" s="107"/>
      <c r="H139" s="108" t="str">
        <f t="shared" si="26"/>
        <v/>
      </c>
      <c r="I139" s="108" t="str">
        <f t="shared" si="27"/>
        <v/>
      </c>
      <c r="J139" s="111"/>
    </row>
    <row r="140" spans="1:10" ht="20.100000000000001" hidden="1" customHeight="1" thickBot="1" x14ac:dyDescent="0.3">
      <c r="A140" s="112" t="s">
        <v>50</v>
      </c>
      <c r="B140" s="113"/>
      <c r="C140" s="114" t="str">
        <f t="shared" si="24"/>
        <v/>
      </c>
      <c r="D140" s="114" t="str">
        <f t="shared" si="25"/>
        <v/>
      </c>
      <c r="E140" s="115"/>
      <c r="F140" s="116"/>
      <c r="G140" s="113"/>
      <c r="H140" s="114" t="str">
        <f t="shared" si="26"/>
        <v/>
      </c>
      <c r="I140" s="114" t="str">
        <f t="shared" si="27"/>
        <v/>
      </c>
      <c r="J140" s="117"/>
    </row>
    <row r="141" spans="1:10" ht="20.100000000000001" hidden="1" customHeight="1" thickTop="1" thickBot="1" x14ac:dyDescent="0.3">
      <c r="A141" s="95" t="str">
        <f>"HEAT "&amp;MID(A136,6,2)+1</f>
        <v>HEAT 29</v>
      </c>
    </row>
    <row r="142" spans="1:10" ht="20.100000000000001" hidden="1" customHeight="1" thickTop="1" x14ac:dyDescent="0.25">
      <c r="A142" s="100" t="s">
        <v>47</v>
      </c>
      <c r="B142" s="101"/>
      <c r="C142" s="102" t="str">
        <f t="shared" si="24"/>
        <v/>
      </c>
      <c r="D142" s="102" t="str">
        <f t="shared" si="25"/>
        <v/>
      </c>
      <c r="E142" s="103"/>
      <c r="F142" s="104"/>
      <c r="G142" s="101"/>
      <c r="H142" s="102" t="str">
        <f t="shared" si="26"/>
        <v/>
      </c>
      <c r="I142" s="102" t="str">
        <f t="shared" si="27"/>
        <v/>
      </c>
      <c r="J142" s="105"/>
    </row>
    <row r="143" spans="1:10" ht="20.100000000000001" hidden="1" customHeight="1" x14ac:dyDescent="0.25">
      <c r="A143" s="106" t="s">
        <v>48</v>
      </c>
      <c r="B143" s="107"/>
      <c r="C143" s="108" t="str">
        <f>IF($B143&lt;&gt;"",VLOOKUP($B143,Alla_anmälda,5),"")</f>
        <v/>
      </c>
      <c r="D143" s="108" t="str">
        <f>IF($B143&lt;&gt;"",VLOOKUP($B143,Alla_anmälda,8),"")</f>
        <v/>
      </c>
      <c r="E143" s="109"/>
      <c r="F143" s="110"/>
      <c r="G143" s="107"/>
      <c r="H143" s="108" t="str">
        <f>IF($B143&lt;&gt;"",VLOOKUP($B143,Alla_anmälda,9),"")</f>
        <v/>
      </c>
      <c r="I143" s="108" t="str">
        <f>IF($B143&lt;&gt;"",VLOOKUP($B143,Alla_anmälda,10),"")</f>
        <v/>
      </c>
      <c r="J143" s="111"/>
    </row>
    <row r="144" spans="1:10" ht="20.100000000000001" hidden="1" customHeight="1" x14ac:dyDescent="0.25">
      <c r="A144" s="106" t="s">
        <v>49</v>
      </c>
      <c r="B144" s="107"/>
      <c r="C144" s="108" t="str">
        <f>IF($B144&lt;&gt;"",VLOOKUP($B144,Alla_anmälda,5),"")</f>
        <v/>
      </c>
      <c r="D144" s="108" t="str">
        <f>IF($B144&lt;&gt;"",VLOOKUP($B144,Alla_anmälda,8),"")</f>
        <v/>
      </c>
      <c r="E144" s="109"/>
      <c r="F144" s="110"/>
      <c r="G144" s="107"/>
      <c r="H144" s="108" t="str">
        <f>IF($B144&lt;&gt;"",VLOOKUP($B144,Alla_anmälda,9),"")</f>
        <v/>
      </c>
      <c r="I144" s="108" t="str">
        <f>IF($B144&lt;&gt;"",VLOOKUP($B144,Alla_anmälda,10),"")</f>
        <v/>
      </c>
      <c r="J144" s="111"/>
    </row>
    <row r="145" spans="1:10" ht="20.100000000000001" hidden="1" customHeight="1" thickBot="1" x14ac:dyDescent="0.3">
      <c r="A145" s="112" t="s">
        <v>50</v>
      </c>
      <c r="B145" s="113"/>
      <c r="C145" s="114" t="str">
        <f>IF($B145&lt;&gt;"",VLOOKUP($B145,Alla_anmälda,5),"")</f>
        <v/>
      </c>
      <c r="D145" s="114" t="str">
        <f>IF($B145&lt;&gt;"",VLOOKUP($B145,Alla_anmälda,8),"")</f>
        <v/>
      </c>
      <c r="E145" s="115"/>
      <c r="F145" s="116"/>
      <c r="G145" s="113"/>
      <c r="H145" s="114" t="str">
        <f>IF($B145&lt;&gt;"",VLOOKUP($B145,Alla_anmälda,9),"")</f>
        <v/>
      </c>
      <c r="I145" s="114" t="str">
        <f>IF($B145&lt;&gt;"",VLOOKUP($B145,Alla_anmälda,10),"")</f>
        <v/>
      </c>
      <c r="J145" s="117"/>
    </row>
    <row r="146" spans="1:10" ht="20.100000000000001" hidden="1" customHeight="1" thickTop="1" thickBot="1" x14ac:dyDescent="0.3">
      <c r="A146" s="95" t="str">
        <f>"HEAT "&amp;MID(A141,6,2)+1</f>
        <v>HEAT 30</v>
      </c>
    </row>
    <row r="147" spans="1:10" ht="20.100000000000001" hidden="1" customHeight="1" thickTop="1" x14ac:dyDescent="0.25">
      <c r="A147" s="100" t="s">
        <v>47</v>
      </c>
      <c r="B147" s="101"/>
      <c r="C147" s="102" t="str">
        <f>IF($B147&lt;&gt;"",VLOOKUP($B147,Alla_anmälda,5),"")</f>
        <v/>
      </c>
      <c r="D147" s="102" t="str">
        <f>IF($B147&lt;&gt;"",VLOOKUP($B147,Alla_anmälda,8),"")</f>
        <v/>
      </c>
      <c r="E147" s="103"/>
      <c r="F147" s="104"/>
      <c r="G147" s="101"/>
      <c r="H147" s="102" t="str">
        <f>IF($B147&lt;&gt;"",VLOOKUP($B147,Alla_anmälda,9),"")</f>
        <v/>
      </c>
      <c r="I147" s="102" t="str">
        <f>IF($B147&lt;&gt;"",VLOOKUP($B147,Alla_anmälda,10),"")</f>
        <v/>
      </c>
      <c r="J147" s="105"/>
    </row>
    <row r="148" spans="1:10" ht="20.100000000000001" hidden="1" customHeight="1" x14ac:dyDescent="0.25">
      <c r="A148" s="106" t="s">
        <v>48</v>
      </c>
      <c r="B148" s="107"/>
      <c r="C148" s="108" t="str">
        <f>IF($B148&lt;&gt;"",VLOOKUP($B148,Alla_anmälda,5),"")</f>
        <v/>
      </c>
      <c r="D148" s="108" t="str">
        <f>IF($B148&lt;&gt;"",VLOOKUP($B148,Alla_anmälda,8),"")</f>
        <v/>
      </c>
      <c r="E148" s="109"/>
      <c r="F148" s="110"/>
      <c r="G148" s="107"/>
      <c r="H148" s="108" t="str">
        <f>IF($B148&lt;&gt;"",VLOOKUP($B148,Alla_anmälda,9),"")</f>
        <v/>
      </c>
      <c r="I148" s="108" t="str">
        <f>IF($B148&lt;&gt;"",VLOOKUP($B148,Alla_anmälda,10),"")</f>
        <v/>
      </c>
      <c r="J148" s="111"/>
    </row>
    <row r="149" spans="1:10" ht="20.100000000000001" hidden="1" customHeight="1" x14ac:dyDescent="0.25">
      <c r="A149" s="106" t="s">
        <v>49</v>
      </c>
      <c r="B149" s="107"/>
      <c r="C149" s="108" t="str">
        <f>IF($B149&lt;&gt;"",VLOOKUP($B149,Alla_anmälda,5),"")</f>
        <v/>
      </c>
      <c r="D149" s="108" t="str">
        <f>IF($B149&lt;&gt;"",VLOOKUP($B149,Alla_anmälda,8),"")</f>
        <v/>
      </c>
      <c r="E149" s="109"/>
      <c r="F149" s="110"/>
      <c r="G149" s="107"/>
      <c r="H149" s="108" t="str">
        <f>IF($B149&lt;&gt;"",VLOOKUP($B149,Alla_anmälda,9),"")</f>
        <v/>
      </c>
      <c r="I149" s="108" t="str">
        <f>IF($B149&lt;&gt;"",VLOOKUP($B149,Alla_anmälda,10),"")</f>
        <v/>
      </c>
      <c r="J149" s="111"/>
    </row>
    <row r="150" spans="1:10" ht="20.100000000000001" hidden="1" customHeight="1" thickBot="1" x14ac:dyDescent="0.3">
      <c r="A150" s="112" t="s">
        <v>50</v>
      </c>
      <c r="B150" s="113"/>
      <c r="C150" s="114" t="str">
        <f>IF($B150&lt;&gt;"",VLOOKUP($B150,Alla_anmälda,5),"")</f>
        <v/>
      </c>
      <c r="D150" s="114" t="str">
        <f>IF($B150&lt;&gt;"",VLOOKUP($B150,Alla_anmälda,8),"")</f>
        <v/>
      </c>
      <c r="E150" s="115"/>
      <c r="F150" s="116"/>
      <c r="G150" s="113"/>
      <c r="H150" s="114" t="str">
        <f>IF($B150&lt;&gt;"",VLOOKUP($B150,Alla_anmälda,9),"")</f>
        <v/>
      </c>
      <c r="I150" s="114" t="str">
        <f>IF($B150&lt;&gt;"",VLOOKUP($B150,Alla_anmälda,10),"")</f>
        <v/>
      </c>
      <c r="J150" s="117"/>
    </row>
    <row r="151" spans="1:10" ht="20.100000000000001" customHeight="1" thickTop="1" thickBot="1" x14ac:dyDescent="0.3">
      <c r="A151" s="95" t="str">
        <f>"HEAT "&amp;MID(A36,6,2)+1</f>
        <v>HEAT 9</v>
      </c>
    </row>
    <row r="152" spans="1:10" ht="20.100000000000001" customHeight="1" thickTop="1" x14ac:dyDescent="0.25">
      <c r="A152" s="100" t="s">
        <v>47</v>
      </c>
      <c r="B152" s="101"/>
      <c r="C152" s="102" t="str">
        <f t="shared" ref="C152:C155" si="28">IF($B152&lt;&gt;"",VLOOKUP($B152,Alla_anmälda,5),"")</f>
        <v/>
      </c>
      <c r="D152" s="102" t="str">
        <f t="shared" ref="D152:D155" si="29">IF($B152&lt;&gt;"",VLOOKUP($B152,Alla_anmälda,8),"")</f>
        <v/>
      </c>
      <c r="E152" s="103"/>
      <c r="F152" s="104"/>
      <c r="G152" s="101"/>
      <c r="H152" s="102" t="str">
        <f t="shared" ref="H152:H155" si="30">IF($B152&lt;&gt;"",VLOOKUP($B152,Alla_anmälda,9),"")</f>
        <v/>
      </c>
      <c r="I152" s="102" t="str">
        <f t="shared" ref="I152:I155" si="31">IF($B152&lt;&gt;"",VLOOKUP($B152,Alla_anmälda,10),"")</f>
        <v/>
      </c>
      <c r="J152" s="105"/>
    </row>
    <row r="153" spans="1:10" ht="20.100000000000001" customHeight="1" x14ac:dyDescent="0.25">
      <c r="A153" s="106" t="s">
        <v>48</v>
      </c>
      <c r="B153" s="107"/>
      <c r="C153" s="108" t="str">
        <f t="shared" si="28"/>
        <v/>
      </c>
      <c r="D153" s="108" t="str">
        <f t="shared" si="29"/>
        <v/>
      </c>
      <c r="E153" s="109"/>
      <c r="F153" s="110"/>
      <c r="G153" s="107"/>
      <c r="H153" s="108" t="str">
        <f t="shared" si="30"/>
        <v/>
      </c>
      <c r="I153" s="108" t="str">
        <f t="shared" si="31"/>
        <v/>
      </c>
      <c r="J153" s="111"/>
    </row>
    <row r="154" spans="1:10" ht="20.100000000000001" customHeight="1" x14ac:dyDescent="0.25">
      <c r="A154" s="106" t="s">
        <v>49</v>
      </c>
      <c r="B154" s="107"/>
      <c r="C154" s="108" t="str">
        <f t="shared" si="28"/>
        <v/>
      </c>
      <c r="D154" s="108" t="str">
        <f t="shared" si="29"/>
        <v/>
      </c>
      <c r="E154" s="109"/>
      <c r="F154" s="110"/>
      <c r="G154" s="107"/>
      <c r="H154" s="108" t="str">
        <f t="shared" si="30"/>
        <v/>
      </c>
      <c r="I154" s="108" t="str">
        <f t="shared" si="31"/>
        <v/>
      </c>
      <c r="J154" s="111"/>
    </row>
    <row r="155" spans="1:10" ht="20.100000000000001" customHeight="1" thickBot="1" x14ac:dyDescent="0.3">
      <c r="A155" s="112" t="s">
        <v>50</v>
      </c>
      <c r="B155" s="113"/>
      <c r="C155" s="114" t="str">
        <f t="shared" si="28"/>
        <v/>
      </c>
      <c r="D155" s="114" t="str">
        <f t="shared" si="29"/>
        <v/>
      </c>
      <c r="E155" s="115"/>
      <c r="F155" s="116"/>
      <c r="G155" s="113"/>
      <c r="H155" s="114" t="str">
        <f t="shared" si="30"/>
        <v/>
      </c>
      <c r="I155" s="114" t="str">
        <f t="shared" si="31"/>
        <v/>
      </c>
      <c r="J155" s="117"/>
    </row>
    <row r="156" spans="1:10" ht="20.100000000000001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8" orientation="portrait" verticalDpi="300" r:id="rId1"/>
  <headerFooter alignWithMargins="0">
    <oddHeader>&amp;LNORRKÖPING
50-ÅRSJUBILEUM&amp;C&amp;12FÖRSÖK 1 
HANAR &amp;R&amp;8&amp;F.&amp;A
2022-07-02/03
Page &amp;P (&amp;N)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6"/>
  <sheetViews>
    <sheetView tabSelected="1" topLeftCell="D1" zoomScaleNormal="100" workbookViewId="0">
      <selection activeCell="K3" sqref="K3"/>
    </sheetView>
  </sheetViews>
  <sheetFormatPr defaultColWidth="9.109375" defaultRowHeight="20.100000000000001" customHeight="1" x14ac:dyDescent="0.25"/>
  <cols>
    <col min="1" max="1" width="7.44140625" style="97" customWidth="1"/>
    <col min="2" max="2" width="8.88671875" style="96" customWidth="1"/>
    <col min="3" max="3" width="31.5546875" style="97" customWidth="1"/>
    <col min="4" max="4" width="2.33203125" style="97" customWidth="1"/>
    <col min="5" max="5" width="7.109375" style="98" customWidth="1"/>
    <col min="6" max="6" width="4.88671875" style="99" customWidth="1"/>
    <col min="7" max="7" width="4.88671875" style="96" customWidth="1"/>
    <col min="8" max="8" width="32" style="97" customWidth="1"/>
    <col min="9" max="9" width="5" style="97" customWidth="1"/>
    <col min="10" max="10" width="23.44140625" style="96" customWidth="1"/>
    <col min="11" max="16384" width="9.109375" style="97"/>
  </cols>
  <sheetData>
    <row r="1" spans="1:10" ht="24.9" customHeight="1" thickBot="1" x14ac:dyDescent="0.3">
      <c r="A1" s="95" t="s">
        <v>46</v>
      </c>
    </row>
    <row r="2" spans="1:10" ht="24.9" customHeight="1" thickTop="1" x14ac:dyDescent="0.25">
      <c r="A2" s="100" t="s">
        <v>47</v>
      </c>
      <c r="B2" s="101">
        <v>1532</v>
      </c>
      <c r="C2" s="102" t="str">
        <f>IF($B2&lt;&gt;"",VLOOKUP($B2,Alla_anmälda,5),"")</f>
        <v>Yellow Man's Ym's Helix</v>
      </c>
      <c r="D2" s="102" t="str">
        <f>IF($B2&lt;&gt;"",VLOOKUP($B2,Alla_anmälda,8),"")</f>
        <v>H</v>
      </c>
      <c r="E2" s="103" t="s">
        <v>472</v>
      </c>
      <c r="F2" s="104">
        <v>2</v>
      </c>
      <c r="G2" s="101"/>
      <c r="H2" s="102" t="str">
        <f>IF($B2&lt;&gt;"",VLOOKUP($B2,Alla_anmälda,9),"")</f>
        <v>Trulsson Anna &amp; Claes</v>
      </c>
      <c r="I2" s="102" t="str">
        <f>IF($B2&lt;&gt;"",VLOOKUP($B2,Alla_anmälda,10),"")</f>
        <v>HAL</v>
      </c>
      <c r="J2" s="105"/>
    </row>
    <row r="3" spans="1:10" ht="24.9" customHeight="1" x14ac:dyDescent="0.25">
      <c r="A3" s="106" t="s">
        <v>48</v>
      </c>
      <c r="B3" s="107">
        <v>13322</v>
      </c>
      <c r="C3" s="108" t="str">
        <f>IF($B3&lt;&gt;"",VLOOKUP($B3,Alla_anmälda,5),"")</f>
        <v>Hannemoon HM Black Jade</v>
      </c>
      <c r="D3" s="108" t="str">
        <f>IF($B3&lt;&gt;"",VLOOKUP($B3,Alla_anmälda,8),"")</f>
        <v>H</v>
      </c>
      <c r="E3" s="109" t="s">
        <v>446</v>
      </c>
      <c r="F3" s="110">
        <v>4</v>
      </c>
      <c r="G3" s="107"/>
      <c r="H3" s="108" t="str">
        <f>IF($B3&lt;&gt;"",VLOOKUP($B3,Alla_anmälda,9),"")</f>
        <v>Petersson Eva</v>
      </c>
      <c r="I3" s="108" t="str">
        <f>IF($B3&lt;&gt;"",VLOOKUP($B3,Alla_anmälda,10),"")</f>
        <v>NOR</v>
      </c>
      <c r="J3" s="111"/>
    </row>
    <row r="4" spans="1:10" ht="24.9" customHeight="1" x14ac:dyDescent="0.25">
      <c r="A4" s="106" t="s">
        <v>49</v>
      </c>
      <c r="B4" s="128">
        <v>12278</v>
      </c>
      <c r="C4" s="129" t="str">
        <f>IF($B4&lt;&gt;"",VLOOKUP($B4,Alla_anmälda,5),"")</f>
        <v>Hannemoon HM Galearis</v>
      </c>
      <c r="D4" s="108" t="str">
        <f>IF($B4&lt;&gt;"",VLOOKUP($B4,Alla_anmälda,8),"")</f>
        <v>H</v>
      </c>
      <c r="E4" s="109" t="s">
        <v>473</v>
      </c>
      <c r="F4" s="110">
        <v>1</v>
      </c>
      <c r="G4" s="107"/>
      <c r="H4" s="108" t="str">
        <f>IF($B4&lt;&gt;"",VLOOKUP($B4,Alla_anmälda,9),"")</f>
        <v>Andersen Hanne</v>
      </c>
      <c r="I4" s="108" t="str">
        <f>IF($B4&lt;&gt;"",VLOOKUP($B4,Alla_anmälda,10),"")</f>
        <v>VÄS</v>
      </c>
      <c r="J4" s="111"/>
    </row>
    <row r="5" spans="1:10" ht="24.9" customHeight="1" thickBot="1" x14ac:dyDescent="0.3">
      <c r="A5" s="112" t="s">
        <v>50</v>
      </c>
      <c r="B5" s="113">
        <v>1494</v>
      </c>
      <c r="C5" s="114" t="str">
        <f>IF($B5&lt;&gt;"",VLOOKUP($B5,Alla_anmälda,5),"")</f>
        <v>Hannemoon HM Shere Khan</v>
      </c>
      <c r="D5" s="114" t="str">
        <f>IF($B5&lt;&gt;"",VLOOKUP($B5,Alla_anmälda,8),"")</f>
        <v>H</v>
      </c>
      <c r="E5" s="115" t="s">
        <v>474</v>
      </c>
      <c r="F5" s="116">
        <v>3</v>
      </c>
      <c r="G5" s="113"/>
      <c r="H5" s="114" t="str">
        <f>IF($B5&lt;&gt;"",VLOOKUP($B5,Alla_anmälda,9),"")</f>
        <v>Petersson Eva</v>
      </c>
      <c r="I5" s="114" t="str">
        <f>IF($B5&lt;&gt;"",VLOOKUP($B5,Alla_anmälda,10),"")</f>
        <v>NOR</v>
      </c>
      <c r="J5" s="117"/>
    </row>
    <row r="6" spans="1:10" ht="24.9" customHeight="1" thickTop="1" thickBot="1" x14ac:dyDescent="0.3">
      <c r="A6" s="95" t="str">
        <f>"HEAT "&amp;MID(A1,6,2)+1</f>
        <v>HEAT 2</v>
      </c>
    </row>
    <row r="7" spans="1:10" ht="24.9" customHeight="1" thickTop="1" x14ac:dyDescent="0.25">
      <c r="A7" s="100" t="s">
        <v>47</v>
      </c>
      <c r="B7" s="101">
        <v>11241</v>
      </c>
      <c r="C7" s="102" t="str">
        <f>IF($B7&lt;&gt;"",VLOOKUP($B7,Alla_anmälda,5),"")</f>
        <v>Calling You Ringo</v>
      </c>
      <c r="D7" s="102" t="str">
        <f>IF($B7&lt;&gt;"",VLOOKUP($B7,Alla_anmälda,8),"")</f>
        <v>H</v>
      </c>
      <c r="E7" s="103" t="s">
        <v>458</v>
      </c>
      <c r="F7" s="104">
        <v>4</v>
      </c>
      <c r="G7" s="101"/>
      <c r="H7" s="102" t="str">
        <f>IF($B7&lt;&gt;"",VLOOKUP($B7,Alla_anmälda,9),"")</f>
        <v>Lundberg Victoria</v>
      </c>
      <c r="I7" s="102" t="str">
        <f>IF($B7&lt;&gt;"",VLOOKUP($B7,Alla_anmälda,10),"")</f>
        <v>SÖD</v>
      </c>
      <c r="J7" s="105" t="s">
        <v>475</v>
      </c>
    </row>
    <row r="8" spans="1:10" ht="24.9" customHeight="1" x14ac:dyDescent="0.25">
      <c r="A8" s="106" t="s">
        <v>48</v>
      </c>
      <c r="B8" s="107">
        <v>1325</v>
      </c>
      <c r="C8" s="108" t="str">
        <f>IF($B8&lt;&gt;"",VLOOKUP($B8,Alla_anmälda,5),"")</f>
        <v>Miraqulix Cullini Beast</v>
      </c>
      <c r="D8" s="108" t="str">
        <f>IF($B8&lt;&gt;"",VLOOKUP($B8,Alla_anmälda,8),"")</f>
        <v>H</v>
      </c>
      <c r="E8" s="109" t="s">
        <v>477</v>
      </c>
      <c r="F8" s="110">
        <v>2</v>
      </c>
      <c r="G8" s="107"/>
      <c r="H8" s="108" t="str">
        <f>IF($B8&lt;&gt;"",VLOOKUP($B8,Alla_anmälda,9),"")</f>
        <v>Lundqvist Marie</v>
      </c>
      <c r="I8" s="108" t="str">
        <f>IF($B8&lt;&gt;"",VLOOKUP($B8,Alla_anmälda,10),"")</f>
        <v>KAL</v>
      </c>
      <c r="J8" s="111"/>
    </row>
    <row r="9" spans="1:10" ht="24.9" customHeight="1" x14ac:dyDescent="0.25">
      <c r="A9" s="106" t="s">
        <v>49</v>
      </c>
      <c r="B9" s="107">
        <v>1480</v>
      </c>
      <c r="C9" s="108" t="str">
        <f>IF($B9&lt;&gt;"",VLOOKUP($B9,Alla_anmälda,5),"")</f>
        <v>Rappfotens Harry Lime</v>
      </c>
      <c r="D9" s="108" t="str">
        <f>IF($B9&lt;&gt;"",VLOOKUP($B9,Alla_anmälda,8),"")</f>
        <v>H</v>
      </c>
      <c r="E9" s="109" t="s">
        <v>478</v>
      </c>
      <c r="F9" s="110">
        <v>1</v>
      </c>
      <c r="G9" s="107"/>
      <c r="H9" s="108" t="str">
        <f>IF($B9&lt;&gt;"",VLOOKUP($B9,Alla_anmälda,9),"")</f>
        <v>Held Ann-Christin &amp; Bengt</v>
      </c>
      <c r="I9" s="108" t="str">
        <f>IF($B9&lt;&gt;"",VLOOKUP($B9,Alla_anmälda,10),"")</f>
        <v>KAL</v>
      </c>
      <c r="J9" s="111"/>
    </row>
    <row r="10" spans="1:10" ht="24.9" customHeight="1" thickBot="1" x14ac:dyDescent="0.3">
      <c r="A10" s="112" t="s">
        <v>50</v>
      </c>
      <c r="B10" s="113">
        <v>1344</v>
      </c>
      <c r="C10" s="114" t="str">
        <f>IF($B10&lt;&gt;"",VLOOKUP($B10,Alla_anmälda,5),"")</f>
        <v>Flodaskogens Gozzen</v>
      </c>
      <c r="D10" s="114" t="str">
        <f>IF($B10&lt;&gt;"",VLOOKUP($B10,Alla_anmälda,8),"")</f>
        <v>H</v>
      </c>
      <c r="E10" s="115" t="s">
        <v>468</v>
      </c>
      <c r="F10" s="116">
        <v>4</v>
      </c>
      <c r="G10" s="113"/>
      <c r="H10" s="114" t="str">
        <f>IF($B10&lt;&gt;"",VLOOKUP($B10,Alla_anmälda,9),"")</f>
        <v>Nilsson Katarina</v>
      </c>
      <c r="I10" s="114" t="str">
        <f>IF($B10&lt;&gt;"",VLOOKUP($B10,Alla_anmälda,10),"")</f>
        <v>NOR</v>
      </c>
      <c r="J10" s="117"/>
    </row>
    <row r="11" spans="1:10" ht="24.9" customHeight="1" thickTop="1" thickBot="1" x14ac:dyDescent="0.3">
      <c r="A11" s="95" t="str">
        <f>"HEAT "&amp;MID(A6,6,2)+1</f>
        <v>HEAT 3</v>
      </c>
    </row>
    <row r="12" spans="1:10" ht="24.9" customHeight="1" thickTop="1" x14ac:dyDescent="0.25">
      <c r="A12" s="100" t="s">
        <v>47</v>
      </c>
      <c r="B12" s="101">
        <v>1397</v>
      </c>
      <c r="C12" s="102" t="str">
        <f>IF($B12&lt;&gt;"",VLOOKUP($B12,Alla_anmälda,5),"")</f>
        <v>Klenod´s Yum-Yum</v>
      </c>
      <c r="D12" s="102" t="str">
        <f>IF($B12&lt;&gt;"",VLOOKUP($B12,Alla_anmälda,8),"")</f>
        <v>H</v>
      </c>
      <c r="E12" s="103" t="s">
        <v>479</v>
      </c>
      <c r="F12" s="104">
        <v>1</v>
      </c>
      <c r="G12" s="101"/>
      <c r="H12" s="102" t="str">
        <f>IF($B12&lt;&gt;"",VLOOKUP($B12,Alla_anmälda,9),"")</f>
        <v>Carlsson Inger</v>
      </c>
      <c r="I12" s="102" t="str">
        <f>IF($B12&lt;&gt;"",VLOOKUP($B12,Alla_anmälda,10),"")</f>
        <v>NOR</v>
      </c>
      <c r="J12" s="105"/>
    </row>
    <row r="13" spans="1:10" ht="24.9" customHeight="1" x14ac:dyDescent="0.25">
      <c r="A13" s="106" t="s">
        <v>48</v>
      </c>
      <c r="B13" s="107">
        <v>1330</v>
      </c>
      <c r="C13" s="108" t="str">
        <f>IF($B13&lt;&gt;"",VLOOKUP($B13,Alla_anmälda,5),"")</f>
        <v>Albicans Rustan</v>
      </c>
      <c r="D13" s="108" t="str">
        <f>IF($B13&lt;&gt;"",VLOOKUP($B13,Alla_anmälda,8),"")</f>
        <v>H</v>
      </c>
      <c r="E13" s="109" t="s">
        <v>480</v>
      </c>
      <c r="F13" s="110">
        <v>2</v>
      </c>
      <c r="G13" s="107"/>
      <c r="H13" s="108" t="str">
        <f>IF($B13&lt;&gt;"",VLOOKUP($B13,Alla_anmälda,9),"")</f>
        <v>Ax Marie-Louise &amp; Sören</v>
      </c>
      <c r="I13" s="108" t="str">
        <f>IF($B13&lt;&gt;"",VLOOKUP($B13,Alla_anmälda,10),"")</f>
        <v>NOR</v>
      </c>
      <c r="J13" s="111"/>
    </row>
    <row r="14" spans="1:10" ht="24.9" customHeight="1" x14ac:dyDescent="0.25">
      <c r="A14" s="106" t="s">
        <v>49</v>
      </c>
      <c r="B14" s="107">
        <v>14270</v>
      </c>
      <c r="C14" s="108" t="str">
        <f>IF($B14&lt;&gt;"",VLOOKUP($B14,Alla_anmälda,5),"")</f>
        <v>Miraqulix LL Extreme</v>
      </c>
      <c r="D14" s="108" t="str">
        <f>IF($B14&lt;&gt;"",VLOOKUP($B14,Alla_anmälda,8),"")</f>
        <v>H</v>
      </c>
      <c r="E14" s="109">
        <v>0</v>
      </c>
      <c r="F14" s="110">
        <v>0</v>
      </c>
      <c r="G14" s="107"/>
      <c r="H14" s="108" t="str">
        <f>IF($B14&lt;&gt;"",VLOOKUP($B14,Alla_anmälda,9),"")</f>
        <v>Fransson</v>
      </c>
      <c r="I14" s="108" t="str">
        <f>IF($B14&lt;&gt;"",VLOOKUP($B14,Alla_anmälda,10),"")</f>
        <v>KAL</v>
      </c>
      <c r="J14" s="111" t="s">
        <v>515</v>
      </c>
    </row>
    <row r="15" spans="1:10" ht="24.9" customHeight="1" thickBot="1" x14ac:dyDescent="0.3">
      <c r="A15" s="112" t="s">
        <v>50</v>
      </c>
      <c r="B15" s="113"/>
      <c r="C15" s="114" t="str">
        <f>IF($B15&lt;&gt;"",VLOOKUP($B15,Alla_anmälda,5),"")</f>
        <v/>
      </c>
      <c r="D15" s="114" t="str">
        <f>IF($B15&lt;&gt;"",VLOOKUP($B15,Alla_anmälda,8),"")</f>
        <v/>
      </c>
      <c r="E15" s="115"/>
      <c r="F15" s="116"/>
      <c r="G15" s="113"/>
      <c r="H15" s="114" t="str">
        <f>IF($B15&lt;&gt;"",VLOOKUP($B15,Alla_anmälda,9),"")</f>
        <v/>
      </c>
      <c r="I15" s="114" t="str">
        <f>IF($B15&lt;&gt;"",VLOOKUP($B15,Alla_anmälda,10),"")</f>
        <v/>
      </c>
      <c r="J15" s="117"/>
    </row>
    <row r="16" spans="1:10" ht="24.9" customHeight="1" thickTop="1" thickBot="1" x14ac:dyDescent="0.3">
      <c r="A16" s="95" t="str">
        <f>"HEAT "&amp;MID(A11,6,2)+1</f>
        <v>HEAT 4</v>
      </c>
    </row>
    <row r="17" spans="1:10" ht="24.9" customHeight="1" thickTop="1" x14ac:dyDescent="0.25">
      <c r="A17" s="100" t="s">
        <v>47</v>
      </c>
      <c r="B17" s="101">
        <v>1458</v>
      </c>
      <c r="C17" s="102" t="str">
        <f>IF($B17&lt;&gt;"",VLOOKUP($B17,Alla_anmälda,5),"")</f>
        <v>Tre Hjärtans Baztian</v>
      </c>
      <c r="D17" s="102" t="str">
        <f>IF($B17&lt;&gt;"",VLOOKUP($B17,Alla_anmälda,8),"")</f>
        <v>H</v>
      </c>
      <c r="E17" s="103" t="s">
        <v>478</v>
      </c>
      <c r="F17" s="104">
        <v>4</v>
      </c>
      <c r="G17" s="101"/>
      <c r="H17" s="102" t="str">
        <f>IF($B17&lt;&gt;"",VLOOKUP($B17,Alla_anmälda,9),"")</f>
        <v>Trulsson Anna &amp; Claes</v>
      </c>
      <c r="I17" s="102" t="str">
        <f>IF($B17&lt;&gt;"",VLOOKUP($B17,Alla_anmälda,10),"")</f>
        <v>HAL</v>
      </c>
      <c r="J17" s="105"/>
    </row>
    <row r="18" spans="1:10" ht="24.9" customHeight="1" x14ac:dyDescent="0.25">
      <c r="A18" s="106" t="s">
        <v>48</v>
      </c>
      <c r="B18" s="107">
        <v>1506</v>
      </c>
      <c r="C18" s="108" t="str">
        <f>IF($B18&lt;&gt;"",VLOOKUP($B18,Alla_anmälda,5),"")</f>
        <v>Crazy Owl´s Björn Järnsida</v>
      </c>
      <c r="D18" s="108" t="str">
        <f>IF($B18&lt;&gt;"",VLOOKUP($B18,Alla_anmälda,8),"")</f>
        <v>H</v>
      </c>
      <c r="E18" s="109" t="s">
        <v>481</v>
      </c>
      <c r="F18" s="110">
        <v>1</v>
      </c>
      <c r="G18" s="107"/>
      <c r="H18" s="108" t="str">
        <f>IF($B18&lt;&gt;"",VLOOKUP($B18,Alla_anmälda,9),"")</f>
        <v>Sjöberg Monica</v>
      </c>
      <c r="I18" s="108" t="str">
        <f>IF($B18&lt;&gt;"",VLOOKUP($B18,Alla_anmälda,10),"")</f>
        <v>KAR</v>
      </c>
      <c r="J18" s="111"/>
    </row>
    <row r="19" spans="1:10" ht="24.9" customHeight="1" x14ac:dyDescent="0.25">
      <c r="A19" s="106" t="s">
        <v>49</v>
      </c>
      <c r="B19" s="107">
        <v>1553</v>
      </c>
      <c r="C19" s="108" t="str">
        <f>IF($B19&lt;&gt;"",VLOOKUP($B19,Alla_anmälda,5),"")</f>
        <v>Goat-Wool Bowmore</v>
      </c>
      <c r="D19" s="108" t="str">
        <f>IF($B19&lt;&gt;"",VLOOKUP($B19,Alla_anmälda,8),"")</f>
        <v>H</v>
      </c>
      <c r="E19" s="109" t="s">
        <v>482</v>
      </c>
      <c r="F19" s="110">
        <v>2</v>
      </c>
      <c r="G19" s="107"/>
      <c r="H19" s="108" t="str">
        <f>IF($B19&lt;&gt;"",VLOOKUP($B19,Alla_anmälda,9),"")</f>
        <v>Nilsson Katarina</v>
      </c>
      <c r="I19" s="108" t="str">
        <f>IF($B19&lt;&gt;"",VLOOKUP($B19,Alla_anmälda,10),"")</f>
        <v>NOR</v>
      </c>
      <c r="J19" s="111"/>
    </row>
    <row r="20" spans="1:10" ht="24.9" customHeight="1" thickBot="1" x14ac:dyDescent="0.3">
      <c r="A20" s="112" t="s">
        <v>50</v>
      </c>
      <c r="B20" s="113">
        <v>1445</v>
      </c>
      <c r="C20" s="114" t="str">
        <f>IF($B20&lt;&gt;"",VLOOKUP($B20,Alla_anmälda,5),"")</f>
        <v>RaceHeart's MB Squirtle</v>
      </c>
      <c r="D20" s="114" t="str">
        <f>IF($B20&lt;&gt;"",VLOOKUP($B20,Alla_anmälda,8),"")</f>
        <v>H</v>
      </c>
      <c r="E20" s="115" t="s">
        <v>483</v>
      </c>
      <c r="F20" s="116">
        <v>3</v>
      </c>
      <c r="G20" s="113"/>
      <c r="H20" s="114" t="str">
        <f>IF($B20&lt;&gt;"",VLOOKUP($B20,Alla_anmälda,9),"")</f>
        <v>Carlsson Rigmor</v>
      </c>
      <c r="I20" s="114" t="str">
        <f>IF($B20&lt;&gt;"",VLOOKUP($B20,Alla_anmälda,10),"")</f>
        <v>HAL</v>
      </c>
      <c r="J20" s="117"/>
    </row>
    <row r="21" spans="1:10" ht="24.9" customHeight="1" thickTop="1" thickBot="1" x14ac:dyDescent="0.3">
      <c r="A21" s="95" t="str">
        <f>"HEAT "&amp;MID(A16,6,2)+1</f>
        <v>HEAT 5</v>
      </c>
    </row>
    <row r="22" spans="1:10" ht="24.9" customHeight="1" thickTop="1" x14ac:dyDescent="0.25">
      <c r="A22" s="100" t="s">
        <v>47</v>
      </c>
      <c r="B22" s="101">
        <v>1340</v>
      </c>
      <c r="C22" s="102" t="str">
        <f>IF($B22&lt;&gt;"",VLOOKUP($B22,Alla_anmälda,5),"")</f>
        <v>Elmer vd Waterram</v>
      </c>
      <c r="D22" s="102" t="str">
        <f>IF($B22&lt;&gt;"",VLOOKUP($B22,Alla_anmälda,8),"")</f>
        <v>H</v>
      </c>
      <c r="E22" s="103" t="s">
        <v>484</v>
      </c>
      <c r="F22" s="104">
        <v>4</v>
      </c>
      <c r="G22" s="101"/>
      <c r="H22" s="102" t="str">
        <f>IF($B22&lt;&gt;"",VLOOKUP($B22,Alla_anmälda,9),"")</f>
        <v>Held ann-Christine &amp; Bengt</v>
      </c>
      <c r="I22" s="102" t="str">
        <f>IF($B22&lt;&gt;"",VLOOKUP($B22,Alla_anmälda,10),"")</f>
        <v>KAL</v>
      </c>
      <c r="J22" s="105"/>
    </row>
    <row r="23" spans="1:10" ht="24.9" customHeight="1" x14ac:dyDescent="0.25">
      <c r="A23" s="106" t="s">
        <v>48</v>
      </c>
      <c r="B23" s="107">
        <v>1483</v>
      </c>
      <c r="C23" s="108" t="str">
        <f>IF($B23&lt;&gt;"",VLOOKUP($B23,Alla_anmälda,5),"")</f>
        <v>Miraqulix LL Dark Moon</v>
      </c>
      <c r="D23" s="108" t="str">
        <f>IF($B23&lt;&gt;"",VLOOKUP($B23,Alla_anmälda,8),"")</f>
        <v>H</v>
      </c>
      <c r="E23" s="109" t="s">
        <v>483</v>
      </c>
      <c r="F23" s="110">
        <v>1</v>
      </c>
      <c r="G23" s="107"/>
      <c r="H23" s="108" t="str">
        <f>IF($B23&lt;&gt;"",VLOOKUP($B23,Alla_anmälda,9),"")</f>
        <v>Adolfsson Lars</v>
      </c>
      <c r="I23" s="108" t="str">
        <f>IF($B23&lt;&gt;"",VLOOKUP($B23,Alla_anmälda,10),"")</f>
        <v>KAL</v>
      </c>
      <c r="J23" s="111"/>
    </row>
    <row r="24" spans="1:10" ht="24.9" customHeight="1" x14ac:dyDescent="0.25">
      <c r="A24" s="106" t="s">
        <v>49</v>
      </c>
      <c r="B24" s="107">
        <v>1385</v>
      </c>
      <c r="C24" s="108" t="str">
        <f>IF($B24&lt;&gt;"",VLOOKUP($B24,Alla_anmälda,5),"")</f>
        <v>Crazy Owl's Långväga-Sven</v>
      </c>
      <c r="D24" s="108" t="str">
        <f>IF($B24&lt;&gt;"",VLOOKUP($B24,Alla_anmälda,8),"")</f>
        <v>H</v>
      </c>
      <c r="E24" s="109" t="s">
        <v>485</v>
      </c>
      <c r="F24" s="110">
        <v>3</v>
      </c>
      <c r="G24" s="107"/>
      <c r="H24" s="108" t="str">
        <f>IF($B24&lt;&gt;"",VLOOKUP($B24,Alla_anmälda,9),"")</f>
        <v>Lundqvist Marie</v>
      </c>
      <c r="I24" s="108" t="str">
        <f>IF($B24&lt;&gt;"",VLOOKUP($B24,Alla_anmälda,10),"")</f>
        <v>KAL</v>
      </c>
      <c r="J24" s="111"/>
    </row>
    <row r="25" spans="1:10" ht="24.9" customHeight="1" thickBot="1" x14ac:dyDescent="0.3">
      <c r="A25" s="112" t="s">
        <v>50</v>
      </c>
      <c r="B25" s="113">
        <v>1468</v>
      </c>
      <c r="C25" s="114" t="str">
        <f>IF($B25&lt;&gt;"",VLOOKUP($B25,Alla_anmälda,5),"")</f>
        <v>Miraqulix LL Devil In Disguise</v>
      </c>
      <c r="D25" s="114" t="str">
        <f>IF($B25&lt;&gt;"",VLOOKUP($B25,Alla_anmälda,8),"")</f>
        <v>H</v>
      </c>
      <c r="E25" s="115" t="s">
        <v>486</v>
      </c>
      <c r="F25" s="116">
        <v>2</v>
      </c>
      <c r="G25" s="113"/>
      <c r="H25" s="114" t="str">
        <f>IF($B25&lt;&gt;"",VLOOKUP($B25,Alla_anmälda,9),"")</f>
        <v>Fransson Kenth &amp; Andersson Eva-Marie</v>
      </c>
      <c r="I25" s="114" t="str">
        <f>IF($B25&lt;&gt;"",VLOOKUP($B25,Alla_anmälda,10),"")</f>
        <v>KAL</v>
      </c>
      <c r="J25" s="117"/>
    </row>
    <row r="26" spans="1:10" ht="24.9" customHeight="1" thickTop="1" thickBot="1" x14ac:dyDescent="0.3">
      <c r="A26" s="95" t="str">
        <f>"HEAT "&amp;MID(A21,6,2)+1</f>
        <v>HEAT 6</v>
      </c>
    </row>
    <row r="27" spans="1:10" ht="24.9" customHeight="1" thickTop="1" x14ac:dyDescent="0.25">
      <c r="A27" s="100" t="s">
        <v>47</v>
      </c>
      <c r="B27" s="101">
        <v>1447</v>
      </c>
      <c r="C27" s="102" t="str">
        <f>IF($B27&lt;&gt;"",VLOOKUP($B27,Alla_anmälda,5),"")</f>
        <v>Belara Splittergal</v>
      </c>
      <c r="D27" s="102" t="str">
        <f>IF($B27&lt;&gt;"",VLOOKUP($B27,Alla_anmälda,8),"")</f>
        <v>H</v>
      </c>
      <c r="E27" s="103">
        <v>0</v>
      </c>
      <c r="F27" s="104">
        <v>0</v>
      </c>
      <c r="G27" s="101"/>
      <c r="H27" s="102" t="str">
        <f>IF($B27&lt;&gt;"",VLOOKUP($B27,Alla_anmälda,9),"")</f>
        <v>Ax Marie-Louise &amp; Sören</v>
      </c>
      <c r="I27" s="102" t="str">
        <f>IF($B27&lt;&gt;"",VLOOKUP($B27,Alla_anmälda,10),"")</f>
        <v>NOR</v>
      </c>
      <c r="J27" s="105" t="s">
        <v>476</v>
      </c>
    </row>
    <row r="28" spans="1:10" ht="24.9" customHeight="1" x14ac:dyDescent="0.25">
      <c r="A28" s="106" t="s">
        <v>48</v>
      </c>
      <c r="B28" s="107">
        <v>1529</v>
      </c>
      <c r="C28" s="108" t="str">
        <f>IF($B28&lt;&gt;"",VLOOKUP($B28,Alla_anmälda,5),"")</f>
        <v>Burnt Sienna Chevron</v>
      </c>
      <c r="D28" s="108" t="str">
        <f>IF($B28&lt;&gt;"",VLOOKUP($B28,Alla_anmälda,8),"")</f>
        <v>H</v>
      </c>
      <c r="E28" s="109" t="s">
        <v>487</v>
      </c>
      <c r="F28" s="110">
        <v>2</v>
      </c>
      <c r="G28" s="107"/>
      <c r="H28" s="108" t="str">
        <f>IF($B28&lt;&gt;"",VLOOKUP($B28,Alla_anmälda,9),"")</f>
        <v>Carin Ebbesdotter</v>
      </c>
      <c r="I28" s="108" t="str">
        <f>IF($B28&lt;&gt;"",VLOOKUP($B28,Alla_anmälda,10),"")</f>
        <v>SÖD</v>
      </c>
      <c r="J28" s="111"/>
    </row>
    <row r="29" spans="1:10" ht="24.9" customHeight="1" x14ac:dyDescent="0.25">
      <c r="A29" s="106" t="s">
        <v>49</v>
      </c>
      <c r="B29" s="107">
        <v>1554</v>
      </c>
      <c r="C29" s="108" t="str">
        <f>IF($B29&lt;&gt;"",VLOOKUP($B29,Alla_anmälda,5),"")</f>
        <v>Nemaz Problemaz Cheeky Lil Monkey</v>
      </c>
      <c r="D29" s="108" t="str">
        <f>IF($B29&lt;&gt;"",VLOOKUP($B29,Alla_anmälda,8),"")</f>
        <v>H</v>
      </c>
      <c r="E29" s="109" t="s">
        <v>488</v>
      </c>
      <c r="F29" s="110">
        <v>3</v>
      </c>
      <c r="G29" s="107"/>
      <c r="H29" s="108" t="str">
        <f>IF($B29&lt;&gt;"",VLOOKUP($B29,Alla_anmälda,9),"")</f>
        <v>Primdahl Maja</v>
      </c>
      <c r="I29" s="108" t="str">
        <f>IF($B29&lt;&gt;"",VLOOKUP($B29,Alla_anmälda,10),"")</f>
        <v>NOR</v>
      </c>
      <c r="J29" s="111"/>
    </row>
    <row r="30" spans="1:10" ht="24.9" customHeight="1" thickBot="1" x14ac:dyDescent="0.3">
      <c r="A30" s="112" t="s">
        <v>50</v>
      </c>
      <c r="B30" s="113">
        <v>1362</v>
      </c>
      <c r="C30" s="114" t="str">
        <f>IF($B30&lt;&gt;"",VLOOKUP($B30,Alla_anmälda,5),"")</f>
        <v xml:space="preserve">Goat-Wools Zappa </v>
      </c>
      <c r="D30" s="114" t="str">
        <f>IF($B30&lt;&gt;"",VLOOKUP($B30,Alla_anmälda,8),"")</f>
        <v>H</v>
      </c>
      <c r="E30" s="115" t="s">
        <v>489</v>
      </c>
      <c r="F30" s="116">
        <v>1</v>
      </c>
      <c r="G30" s="113"/>
      <c r="H30" s="114" t="str">
        <f>IF($B30&lt;&gt;"",VLOOKUP($B30,Alla_anmälda,9),"")</f>
        <v>Petersson Eva</v>
      </c>
      <c r="I30" s="114" t="str">
        <f>IF($B30&lt;&gt;"",VLOOKUP($B30,Alla_anmälda,10),"")</f>
        <v>NOR</v>
      </c>
      <c r="J30" s="117"/>
    </row>
    <row r="31" spans="1:10" ht="24.9" customHeight="1" thickTop="1" thickBot="1" x14ac:dyDescent="0.3">
      <c r="A31" s="95" t="str">
        <f>"HEAT "&amp;MID(A26,6,2)+1</f>
        <v>HEAT 7</v>
      </c>
    </row>
    <row r="32" spans="1:10" ht="24.9" customHeight="1" thickTop="1" x14ac:dyDescent="0.25">
      <c r="A32" s="100" t="s">
        <v>47</v>
      </c>
      <c r="B32" s="101">
        <v>1469</v>
      </c>
      <c r="C32" s="102" t="str">
        <f>IF($B32&lt;&gt;"",VLOOKUP($B32,Alla_anmälda,5),"")</f>
        <v>Tre Hjärtans Birger</v>
      </c>
      <c r="D32" s="102" t="str">
        <f>IF($B32&lt;&gt;"",VLOOKUP($B32,Alla_anmälda,8),"")</f>
        <v>H</v>
      </c>
      <c r="E32" s="103" t="s">
        <v>490</v>
      </c>
      <c r="F32" s="104">
        <v>2</v>
      </c>
      <c r="G32" s="101"/>
      <c r="H32" s="102" t="str">
        <f>IF($B32&lt;&gt;"",VLOOKUP($B32,Alla_anmälda,9),"")</f>
        <v>Lundqvist Marie</v>
      </c>
      <c r="I32" s="102" t="str">
        <f>IF($B32&lt;&gt;"",VLOOKUP($B32,Alla_anmälda,10),"")</f>
        <v>KAL</v>
      </c>
      <c r="J32" s="105"/>
    </row>
    <row r="33" spans="1:10" ht="24.9" customHeight="1" x14ac:dyDescent="0.25">
      <c r="A33" s="106" t="s">
        <v>48</v>
      </c>
      <c r="B33" s="107">
        <v>1365</v>
      </c>
      <c r="C33" s="108" t="str">
        <f>IF($B33&lt;&gt;"",VLOOKUP($B33,Alla_anmälda,5),"")</f>
        <v>Goat-Wool Zeppelin</v>
      </c>
      <c r="D33" s="108" t="str">
        <f>IF($B33&lt;&gt;"",VLOOKUP($B33,Alla_anmälda,8),"")</f>
        <v>H</v>
      </c>
      <c r="E33" s="109" t="s">
        <v>483</v>
      </c>
      <c r="F33" s="110">
        <v>3</v>
      </c>
      <c r="G33" s="107"/>
      <c r="H33" s="108" t="str">
        <f>IF($B33&lt;&gt;"",VLOOKUP($B33,Alla_anmälda,9),"")</f>
        <v>Sjöberg Monica</v>
      </c>
      <c r="I33" s="108" t="str">
        <f>IF($B33&lt;&gt;"",VLOOKUP($B33,Alla_anmälda,10),"")</f>
        <v>KAR</v>
      </c>
      <c r="J33" s="111"/>
    </row>
    <row r="34" spans="1:10" ht="24.9" customHeight="1" thickBot="1" x14ac:dyDescent="0.3">
      <c r="A34" s="106" t="s">
        <v>49</v>
      </c>
      <c r="B34" s="107">
        <v>1540</v>
      </c>
      <c r="C34" s="114" t="str">
        <f>IF($B34&lt;&gt;"",VLOOKUP($B34,Alla_anmälda,5),"")</f>
        <v>Miraqulix LL Explosive </v>
      </c>
      <c r="D34" s="114" t="str">
        <f>IF($B34&lt;&gt;"",VLOOKUP($B34,Alla_anmälda,8),"")</f>
        <v>H</v>
      </c>
      <c r="E34" s="115" t="s">
        <v>440</v>
      </c>
      <c r="F34" s="116">
        <v>4</v>
      </c>
      <c r="G34" s="113"/>
      <c r="H34" s="114" t="str">
        <f>IF($B34&lt;&gt;"",VLOOKUP($B34,Alla_anmälda,9),"")</f>
        <v>Viktorin Anna</v>
      </c>
      <c r="I34" s="108" t="str">
        <f>IF($B34&lt;&gt;"",VLOOKUP($B34,Alla_anmälda,10),"")</f>
        <v>VÄS</v>
      </c>
      <c r="J34" s="111"/>
    </row>
    <row r="35" spans="1:10" ht="24.9" customHeight="1" thickTop="1" thickBot="1" x14ac:dyDescent="0.3">
      <c r="A35" s="112" t="s">
        <v>50</v>
      </c>
      <c r="B35" s="113">
        <v>1386</v>
      </c>
      <c r="C35" s="114" t="str">
        <f>IF($B35&lt;&gt;"",VLOOKUP($B35,Alla_anmälda,5),"")</f>
        <v>August</v>
      </c>
      <c r="D35" s="114" t="str">
        <f>IF($B35&lt;&gt;"",VLOOKUP($B35,Alla_anmälda,8),"")</f>
        <v>H</v>
      </c>
      <c r="E35" s="115" t="s">
        <v>481</v>
      </c>
      <c r="F35" s="116">
        <v>1</v>
      </c>
      <c r="G35" s="113"/>
      <c r="H35" s="114" t="str">
        <f>IF($B35&lt;&gt;"",VLOOKUP($B35,Alla_anmälda,9),"")</f>
        <v xml:space="preserve">Trulsson Anna </v>
      </c>
      <c r="I35" s="114" t="str">
        <f>IF($B35&lt;&gt;"",VLOOKUP($B35,Alla_anmälda,10),"")</f>
        <v>HAL</v>
      </c>
      <c r="J35" s="117"/>
    </row>
    <row r="36" spans="1:10" ht="24.9" customHeight="1" thickTop="1" thickBot="1" x14ac:dyDescent="0.3">
      <c r="A36" s="95" t="str">
        <f>"HEAT "&amp;MID(A31,6,2)+1</f>
        <v>HEAT 8</v>
      </c>
      <c r="C36" s="97" t="s">
        <v>32</v>
      </c>
    </row>
    <row r="37" spans="1:10" ht="24.9" customHeight="1" thickTop="1" x14ac:dyDescent="0.25">
      <c r="A37" s="100" t="s">
        <v>47</v>
      </c>
      <c r="B37" s="101">
        <v>1511</v>
      </c>
      <c r="C37" s="102" t="str">
        <f>IF($B37&lt;&gt;"",VLOOKUP($B37,Alla_anmälda,5),"")</f>
        <v>Raceheart´s MB Chewbacca</v>
      </c>
      <c r="D37" s="102" t="str">
        <f>IF($B37&lt;&gt;"",VLOOKUP($B37,Alla_anmälda,8),"")</f>
        <v>H</v>
      </c>
      <c r="E37" s="103" t="s">
        <v>491</v>
      </c>
      <c r="F37" s="104">
        <v>3</v>
      </c>
      <c r="G37" s="101"/>
      <c r="H37" s="102" t="str">
        <f>IF($B37&lt;&gt;"",VLOOKUP($B37,Alla_anmälda,9),"")</f>
        <v>Carlsson Rigmor</v>
      </c>
      <c r="I37" s="102" t="str">
        <f>IF($B37&lt;&gt;"",VLOOKUP($B37,Alla_anmälda,10),"")</f>
        <v>HAL</v>
      </c>
      <c r="J37" s="105"/>
    </row>
    <row r="38" spans="1:10" ht="24.9" customHeight="1" x14ac:dyDescent="0.25">
      <c r="A38" s="106" t="s">
        <v>48</v>
      </c>
      <c r="B38" s="107">
        <v>1542</v>
      </c>
      <c r="C38" s="108" t="str">
        <f>IF($B38&lt;&gt;"",VLOOKUP($B38,Alla_anmälda,5),"")</f>
        <v>RaceHeart's MB Thor</v>
      </c>
      <c r="D38" s="108" t="str">
        <f>IF($B38&lt;&gt;"",VLOOKUP($B38,Alla_anmälda,8),"")</f>
        <v>H</v>
      </c>
      <c r="E38" s="109" t="s">
        <v>492</v>
      </c>
      <c r="F38" s="110">
        <v>4</v>
      </c>
      <c r="G38" s="107"/>
      <c r="H38" s="108" t="str">
        <f>IF($B38&lt;&gt;"",VLOOKUP($B38,Alla_anmälda,9),"")</f>
        <v>Adolfsson Lars</v>
      </c>
      <c r="I38" s="108" t="str">
        <f>IF($B38&lt;&gt;"",VLOOKUP($B38,Alla_anmälda,10),"")</f>
        <v>KAL</v>
      </c>
      <c r="J38" s="111"/>
    </row>
    <row r="39" spans="1:10" ht="24.9" customHeight="1" x14ac:dyDescent="0.25">
      <c r="A39" s="106" t="s">
        <v>49</v>
      </c>
      <c r="B39" s="107">
        <v>1439</v>
      </c>
      <c r="C39" s="108" t="str">
        <f>IF($B39&lt;&gt;"",VLOOKUP($B39,Alla_anmälda,5),"")</f>
        <v>Axrace's Admiral Rodney</v>
      </c>
      <c r="D39" s="108" t="str">
        <f>IF($B39&lt;&gt;"",VLOOKUP($B39,Alla_anmälda,8),"")</f>
        <v>H</v>
      </c>
      <c r="E39" s="109" t="s">
        <v>493</v>
      </c>
      <c r="F39" s="110">
        <v>2</v>
      </c>
      <c r="G39" s="107"/>
      <c r="H39" s="108" t="str">
        <f>IF($B39&lt;&gt;"",VLOOKUP($B39,Alla_anmälda,9),"")</f>
        <v>Nilsson Katarina</v>
      </c>
      <c r="I39" s="108" t="str">
        <f>IF($B39&lt;&gt;"",VLOOKUP($B39,Alla_anmälda,10),"")</f>
        <v>NOR</v>
      </c>
      <c r="J39" s="111"/>
    </row>
    <row r="40" spans="1:10" ht="24.9" customHeight="1" thickBot="1" x14ac:dyDescent="0.3">
      <c r="A40" s="112" t="s">
        <v>50</v>
      </c>
      <c r="B40" s="113">
        <v>1435</v>
      </c>
      <c r="C40" s="114" t="str">
        <f>IF($B40&lt;&gt;"",VLOOKUP($B40,Alla_anmälda,5),"")</f>
        <v>RaceHeart´s MB Charmander</v>
      </c>
      <c r="D40" s="114" t="str">
        <f>IF($B40&lt;&gt;"",VLOOKUP($B40,Alla_anmälda,8),"")</f>
        <v>H</v>
      </c>
      <c r="E40" s="115" t="s">
        <v>494</v>
      </c>
      <c r="F40" s="116">
        <v>1</v>
      </c>
      <c r="G40" s="113"/>
      <c r="H40" s="114" t="str">
        <f>IF($B40&lt;&gt;"",VLOOKUP($B40,Alla_anmälda,9),"")</f>
        <v>Petersson Eva</v>
      </c>
      <c r="I40" s="114" t="str">
        <f>IF($B40&lt;&gt;"",VLOOKUP($B40,Alla_anmälda,10),"")</f>
        <v>NOR</v>
      </c>
      <c r="J40" s="117"/>
    </row>
    <row r="41" spans="1:10" ht="24.9" hidden="1" customHeight="1" thickTop="1" thickBot="1" x14ac:dyDescent="0.3">
      <c r="A41" s="95" t="str">
        <f>"HEAT "&amp;MID(A36,6,2)+1</f>
        <v>HEAT 9</v>
      </c>
    </row>
    <row r="42" spans="1:10" ht="24.9" hidden="1" customHeight="1" thickTop="1" x14ac:dyDescent="0.25">
      <c r="A42" s="100" t="s">
        <v>47</v>
      </c>
      <c r="B42" s="101"/>
      <c r="C42" s="102" t="str">
        <f>IF($B42&lt;&gt;"",VLOOKUP($B42,Alla_anmälda,5),"")</f>
        <v/>
      </c>
      <c r="D42" s="102" t="str">
        <f>IF($B42&lt;&gt;"",VLOOKUP($B42,Alla_anmälda,8),"")</f>
        <v/>
      </c>
      <c r="E42" s="103"/>
      <c r="F42" s="104"/>
      <c r="G42" s="101"/>
      <c r="H42" s="102" t="str">
        <f>IF($B42&lt;&gt;"",VLOOKUP($B42,Alla_anmälda,9),"")</f>
        <v/>
      </c>
      <c r="I42" s="102" t="str">
        <f>IF($B42&lt;&gt;"",VLOOKUP($B42,Alla_anmälda,10),"")</f>
        <v/>
      </c>
      <c r="J42" s="105"/>
    </row>
    <row r="43" spans="1:10" ht="24.9" hidden="1" customHeight="1" x14ac:dyDescent="0.25">
      <c r="A43" s="106" t="s">
        <v>48</v>
      </c>
      <c r="B43" s="107"/>
      <c r="C43" s="108" t="str">
        <f>IF($B43&lt;&gt;"",VLOOKUP($B43,Alla_anmälda,5),"")</f>
        <v/>
      </c>
      <c r="D43" s="108" t="str">
        <f>IF($B43&lt;&gt;"",VLOOKUP($B43,Alla_anmälda,8),"")</f>
        <v/>
      </c>
      <c r="E43" s="109"/>
      <c r="F43" s="110"/>
      <c r="G43" s="107"/>
      <c r="H43" s="108" t="str">
        <f>IF($B43&lt;&gt;"",VLOOKUP($B43,Alla_anmälda,9),"")</f>
        <v/>
      </c>
      <c r="I43" s="108" t="str">
        <f>IF($B43&lt;&gt;"",VLOOKUP($B43,Alla_anmälda,10),"")</f>
        <v/>
      </c>
      <c r="J43" s="111"/>
    </row>
    <row r="44" spans="1:10" ht="24.9" hidden="1" customHeight="1" x14ac:dyDescent="0.25">
      <c r="A44" s="106" t="s">
        <v>49</v>
      </c>
      <c r="B44" s="107"/>
      <c r="C44" s="108" t="str">
        <f>IF($B44&lt;&gt;"",VLOOKUP($B44,Alla_anmälda,5),"")</f>
        <v/>
      </c>
      <c r="D44" s="108" t="str">
        <f>IF($B44&lt;&gt;"",VLOOKUP($B44,Alla_anmälda,8),"")</f>
        <v/>
      </c>
      <c r="E44" s="109"/>
      <c r="F44" s="110"/>
      <c r="G44" s="107"/>
      <c r="H44" s="108" t="str">
        <f>IF($B44&lt;&gt;"",VLOOKUP($B44,Alla_anmälda,9),"")</f>
        <v/>
      </c>
      <c r="I44" s="108" t="str">
        <f>IF($B44&lt;&gt;"",VLOOKUP($B44,Alla_anmälda,10),"")</f>
        <v/>
      </c>
      <c r="J44" s="111"/>
    </row>
    <row r="45" spans="1:10" ht="24.9" hidden="1" customHeight="1" thickBot="1" x14ac:dyDescent="0.3">
      <c r="A45" s="112" t="s">
        <v>50</v>
      </c>
      <c r="B45" s="113"/>
      <c r="C45" s="114" t="str">
        <f>IF($B45&lt;&gt;"",VLOOKUP($B45,Alla_anmälda,5),"")</f>
        <v/>
      </c>
      <c r="D45" s="114" t="str">
        <f>IF($B45&lt;&gt;"",VLOOKUP($B45,Alla_anmälda,8),"")</f>
        <v/>
      </c>
      <c r="E45" s="115"/>
      <c r="F45" s="116"/>
      <c r="G45" s="113"/>
      <c r="H45" s="114" t="str">
        <f>IF($B45&lt;&gt;"",VLOOKUP($B45,Alla_anmälda,9),"")</f>
        <v/>
      </c>
      <c r="I45" s="114" t="str">
        <f>IF($B45&lt;&gt;"",VLOOKUP($B45,Alla_anmälda,10),"")</f>
        <v/>
      </c>
      <c r="J45" s="117"/>
    </row>
    <row r="46" spans="1:10" ht="24.9" hidden="1" customHeight="1" thickTop="1" thickBot="1" x14ac:dyDescent="0.3">
      <c r="A46" s="95" t="str">
        <f>"HEAT "&amp;MID(A41,6,2)+1</f>
        <v>HEAT 10</v>
      </c>
    </row>
    <row r="47" spans="1:10" ht="24.9" hidden="1" customHeight="1" thickTop="1" x14ac:dyDescent="0.25">
      <c r="A47" s="100" t="s">
        <v>47</v>
      </c>
      <c r="B47" s="101"/>
      <c r="C47" s="102" t="str">
        <f>IF($B47&lt;&gt;"",VLOOKUP($B47,Alla_anmälda,5),"")</f>
        <v/>
      </c>
      <c r="D47" s="102" t="str">
        <f>IF($B47&lt;&gt;"",VLOOKUP($B47,Alla_anmälda,8),"")</f>
        <v/>
      </c>
      <c r="E47" s="103"/>
      <c r="F47" s="104"/>
      <c r="G47" s="101"/>
      <c r="H47" s="102" t="str">
        <f>IF($B47&lt;&gt;"",VLOOKUP($B47,Alla_anmälda,9),"")</f>
        <v/>
      </c>
      <c r="I47" s="102" t="str">
        <f>IF($B47&lt;&gt;"",VLOOKUP($B47,Alla_anmälda,10),"")</f>
        <v/>
      </c>
      <c r="J47" s="105"/>
    </row>
    <row r="48" spans="1:10" ht="24.9" hidden="1" customHeight="1" x14ac:dyDescent="0.25">
      <c r="A48" s="106" t="s">
        <v>48</v>
      </c>
      <c r="B48" s="107"/>
      <c r="C48" s="108" t="str">
        <f>IF($B48&lt;&gt;"",VLOOKUP($B48,Alla_anmälda,5),"")</f>
        <v/>
      </c>
      <c r="D48" s="108" t="str">
        <f>IF($B48&lt;&gt;"",VLOOKUP($B48,Alla_anmälda,8),"")</f>
        <v/>
      </c>
      <c r="E48" s="109"/>
      <c r="F48" s="110"/>
      <c r="G48" s="107"/>
      <c r="H48" s="108" t="str">
        <f>IF($B48&lt;&gt;"",VLOOKUP($B48,Alla_anmälda,9),"")</f>
        <v/>
      </c>
      <c r="I48" s="108" t="str">
        <f>IF($B48&lt;&gt;"",VLOOKUP($B48,Alla_anmälda,10),"")</f>
        <v/>
      </c>
      <c r="J48" s="111"/>
    </row>
    <row r="49" spans="1:10" ht="24.9" hidden="1" customHeight="1" x14ac:dyDescent="0.25">
      <c r="A49" s="106" t="s">
        <v>49</v>
      </c>
      <c r="B49" s="107"/>
      <c r="C49" s="108" t="str">
        <f>IF($B49&lt;&gt;"",VLOOKUP($B49,Alla_anmälda,5),"")</f>
        <v/>
      </c>
      <c r="D49" s="108" t="str">
        <f>IF($B49&lt;&gt;"",VLOOKUP($B49,Alla_anmälda,8),"")</f>
        <v/>
      </c>
      <c r="E49" s="109"/>
      <c r="F49" s="110"/>
      <c r="G49" s="107"/>
      <c r="H49" s="108" t="str">
        <f>IF($B49&lt;&gt;"",VLOOKUP($B49,Alla_anmälda,9),"")</f>
        <v/>
      </c>
      <c r="I49" s="108" t="str">
        <f>IF($B49&lt;&gt;"",VLOOKUP($B49,Alla_anmälda,10),"")</f>
        <v/>
      </c>
      <c r="J49" s="111"/>
    </row>
    <row r="50" spans="1:10" ht="24.9" hidden="1" customHeight="1" thickBot="1" x14ac:dyDescent="0.3">
      <c r="A50" s="112" t="s">
        <v>50</v>
      </c>
      <c r="B50" s="113"/>
      <c r="C50" s="114" t="str">
        <f>IF($B50&lt;&gt;"",VLOOKUP($B50,Alla_anmälda,5),"")</f>
        <v/>
      </c>
      <c r="D50" s="114" t="str">
        <f>IF($B50&lt;&gt;"",VLOOKUP($B50,Alla_anmälda,8),"")</f>
        <v/>
      </c>
      <c r="E50" s="115"/>
      <c r="F50" s="116"/>
      <c r="G50" s="113"/>
      <c r="H50" s="114" t="str">
        <f>IF($B50&lt;&gt;"",VLOOKUP($B50,Alla_anmälda,9),"")</f>
        <v/>
      </c>
      <c r="I50" s="114" t="str">
        <f>IF($B50&lt;&gt;"",VLOOKUP($B50,Alla_anmälda,10),"")</f>
        <v/>
      </c>
      <c r="J50" s="117"/>
    </row>
    <row r="51" spans="1:10" ht="24.9" hidden="1" customHeight="1" thickTop="1" thickBot="1" x14ac:dyDescent="0.3">
      <c r="A51" s="95" t="str">
        <f>"HEAT "&amp;MID(A46,6,2)+1</f>
        <v>HEAT 11</v>
      </c>
    </row>
    <row r="52" spans="1:10" ht="24.9" hidden="1" customHeight="1" thickTop="1" x14ac:dyDescent="0.25">
      <c r="A52" s="100" t="s">
        <v>47</v>
      </c>
      <c r="B52" s="101"/>
      <c r="C52" s="102" t="str">
        <f>IF($B52&lt;&gt;"",VLOOKUP($B52,Alla_anmälda,5),"")</f>
        <v/>
      </c>
      <c r="D52" s="102" t="s">
        <v>13</v>
      </c>
      <c r="E52" s="103"/>
      <c r="F52" s="104"/>
      <c r="G52" s="101"/>
      <c r="H52" s="102" t="str">
        <f>IF($B52&lt;&gt;"",VLOOKUP($B52,Alla_anmälda,9),"")</f>
        <v/>
      </c>
      <c r="I52" s="102" t="str">
        <f>IF($B52&lt;&gt;"",VLOOKUP($B52,Alla_anmälda,10),"")</f>
        <v/>
      </c>
      <c r="J52" s="105"/>
    </row>
    <row r="53" spans="1:10" ht="24.9" hidden="1" customHeight="1" x14ac:dyDescent="0.25">
      <c r="A53" s="106" t="s">
        <v>48</v>
      </c>
      <c r="B53" s="107"/>
      <c r="C53" s="108" t="str">
        <f>IF($B53&lt;&gt;"",VLOOKUP($B53,Alla_anmälda,5),"")</f>
        <v/>
      </c>
      <c r="D53" s="108" t="s">
        <v>18</v>
      </c>
      <c r="E53" s="109"/>
      <c r="F53" s="110"/>
      <c r="G53" s="107"/>
      <c r="H53" s="108" t="str">
        <f>IF($B53&lt;&gt;"",VLOOKUP($B53,Alla_anmälda,9),"")</f>
        <v/>
      </c>
      <c r="I53" s="108" t="str">
        <f>IF($B53&lt;&gt;"",VLOOKUP($B53,Alla_anmälda,10),"")</f>
        <v/>
      </c>
      <c r="J53" s="111"/>
    </row>
    <row r="54" spans="1:10" ht="24.9" hidden="1" customHeight="1" x14ac:dyDescent="0.25">
      <c r="A54" s="106" t="s">
        <v>49</v>
      </c>
      <c r="B54" s="107"/>
      <c r="C54" s="108" t="str">
        <f>IF($B54&lt;&gt;"",VLOOKUP($B54,Alla_anmälda,5),"")</f>
        <v/>
      </c>
      <c r="D54" s="108" t="str">
        <f>IF($B54&lt;&gt;"",VLOOKUP($B54,Alla_anmälda,8),"")</f>
        <v/>
      </c>
      <c r="E54" s="109"/>
      <c r="F54" s="110"/>
      <c r="G54" s="107"/>
      <c r="H54" s="108" t="str">
        <f>IF($B54&lt;&gt;"",VLOOKUP($B54,Alla_anmälda,9),"")</f>
        <v/>
      </c>
      <c r="I54" s="108" t="str">
        <f>IF($B54&lt;&gt;"",VLOOKUP($B54,Alla_anmälda,10),"")</f>
        <v/>
      </c>
      <c r="J54" s="111"/>
    </row>
    <row r="55" spans="1:10" ht="24.9" hidden="1" customHeight="1" thickBot="1" x14ac:dyDescent="0.3">
      <c r="A55" s="112" t="s">
        <v>50</v>
      </c>
      <c r="B55" s="113"/>
      <c r="C55" s="114" t="str">
        <f>IF($B55&lt;&gt;"",VLOOKUP($B55,Alla_anmälda,5),"")</f>
        <v/>
      </c>
      <c r="D55" s="114" t="str">
        <f>IF($B55&lt;&gt;"",VLOOKUP($B55,Alla_anmälda,8),"")</f>
        <v/>
      </c>
      <c r="E55" s="115"/>
      <c r="F55" s="116"/>
      <c r="G55" s="113"/>
      <c r="H55" s="114" t="str">
        <f>IF($B55&lt;&gt;"",VLOOKUP($B55,Alla_anmälda,9),"")</f>
        <v/>
      </c>
      <c r="I55" s="114" t="str">
        <f>IF($B55&lt;&gt;"",VLOOKUP($B55,Alla_anmälda,10),"")</f>
        <v/>
      </c>
      <c r="J55" s="117"/>
    </row>
    <row r="56" spans="1:10" ht="24.9" hidden="1" customHeight="1" thickTop="1" thickBot="1" x14ac:dyDescent="0.3">
      <c r="A56" s="95" t="str">
        <f>"HEAT "&amp;MID(A51,6,2)+1</f>
        <v>HEAT 12</v>
      </c>
    </row>
    <row r="57" spans="1:10" ht="24.9" hidden="1" customHeight="1" thickTop="1" x14ac:dyDescent="0.25">
      <c r="A57" s="100" t="s">
        <v>47</v>
      </c>
      <c r="B57" s="101"/>
      <c r="C57" s="102" t="str">
        <f>IF($B57&lt;&gt;"",VLOOKUP($B57,Alla_anmälda,5),"")</f>
        <v/>
      </c>
      <c r="D57" s="102" t="str">
        <f>IF($B57&lt;&gt;"",VLOOKUP($B57,Alla_anmälda,8),"")</f>
        <v/>
      </c>
      <c r="E57" s="103"/>
      <c r="F57" s="104"/>
      <c r="G57" s="101"/>
      <c r="H57" s="102" t="str">
        <f>IF($B57&lt;&gt;"",VLOOKUP($B57,Alla_anmälda,9),"")</f>
        <v/>
      </c>
      <c r="I57" s="102" t="str">
        <f>IF($B57&lt;&gt;"",VLOOKUP($B57,Alla_anmälda,10),"")</f>
        <v/>
      </c>
      <c r="J57" s="105"/>
    </row>
    <row r="58" spans="1:10" ht="24.9" hidden="1" customHeight="1" x14ac:dyDescent="0.25">
      <c r="A58" s="106" t="s">
        <v>48</v>
      </c>
      <c r="B58" s="107"/>
      <c r="C58" s="108" t="str">
        <f>IF($B58&lt;&gt;"",VLOOKUP($B58,Alla_anmälda,5),"")</f>
        <v/>
      </c>
      <c r="D58" s="108" t="str">
        <f>IF($B58&lt;&gt;"",VLOOKUP($B58,Alla_anmälda,8),"")</f>
        <v/>
      </c>
      <c r="E58" s="109"/>
      <c r="F58" s="110"/>
      <c r="G58" s="107"/>
      <c r="H58" s="108" t="str">
        <f>IF($B58&lt;&gt;"",VLOOKUP($B58,Alla_anmälda,9),"")</f>
        <v/>
      </c>
      <c r="I58" s="108" t="str">
        <f>IF($B58&lt;&gt;"",VLOOKUP($B58,Alla_anmälda,10),"")</f>
        <v/>
      </c>
      <c r="J58" s="111"/>
    </row>
    <row r="59" spans="1:10" ht="24.9" hidden="1" customHeight="1" x14ac:dyDescent="0.25">
      <c r="A59" s="106" t="s">
        <v>49</v>
      </c>
      <c r="B59" s="107"/>
      <c r="C59" s="108" t="str">
        <f>IF($B59&lt;&gt;"",VLOOKUP($B59,Alla_anmälda,5),"")</f>
        <v/>
      </c>
      <c r="D59" s="108" t="str">
        <f>IF($B59&lt;&gt;"",VLOOKUP($B59,Alla_anmälda,8),"")</f>
        <v/>
      </c>
      <c r="E59" s="109"/>
      <c r="F59" s="110"/>
      <c r="G59" s="107"/>
      <c r="H59" s="108" t="str">
        <f>IF($B59&lt;&gt;"",VLOOKUP($B59,Alla_anmälda,9),"")</f>
        <v/>
      </c>
      <c r="I59" s="108" t="str">
        <f>IF($B59&lt;&gt;"",VLOOKUP($B59,Alla_anmälda,10),"")</f>
        <v/>
      </c>
      <c r="J59" s="111"/>
    </row>
    <row r="60" spans="1:10" ht="24.9" hidden="1" customHeight="1" thickBot="1" x14ac:dyDescent="0.3">
      <c r="A60" s="112" t="s">
        <v>50</v>
      </c>
      <c r="B60" s="113"/>
      <c r="C60" s="114" t="str">
        <f>IF($B60&lt;&gt;"",VLOOKUP($B60,Alla_anmälda,5),"")</f>
        <v/>
      </c>
      <c r="D60" s="114" t="str">
        <f>IF($B60&lt;&gt;"",VLOOKUP($B60,Alla_anmälda,8),"")</f>
        <v/>
      </c>
      <c r="E60" s="115"/>
      <c r="F60" s="116"/>
      <c r="G60" s="113"/>
      <c r="H60" s="114" t="str">
        <f>IF($B60&lt;&gt;"",VLOOKUP($B60,Alla_anmälda,9),"")</f>
        <v/>
      </c>
      <c r="I60" s="114" t="str">
        <f>IF($B60&lt;&gt;"",VLOOKUP($B60,Alla_anmälda,10),"")</f>
        <v/>
      </c>
      <c r="J60" s="117"/>
    </row>
    <row r="61" spans="1:10" ht="24.9" hidden="1" customHeight="1" thickTop="1" thickBot="1" x14ac:dyDescent="0.3">
      <c r="A61" s="95" t="str">
        <f>"HEAT "&amp;MID(A56,6,2)+1</f>
        <v>HEAT 13</v>
      </c>
    </row>
    <row r="62" spans="1:10" ht="24.9" hidden="1" customHeight="1" thickTop="1" x14ac:dyDescent="0.25">
      <c r="A62" s="100" t="s">
        <v>47</v>
      </c>
      <c r="B62" s="101"/>
      <c r="C62" s="102" t="str">
        <f>IF($B62&lt;&gt;"",VLOOKUP($B62,Alla_anmälda,5),"")</f>
        <v/>
      </c>
      <c r="D62" s="102" t="str">
        <f>IF($B62&lt;&gt;"",VLOOKUP($B62,Alla_anmälda,8),"")</f>
        <v/>
      </c>
      <c r="E62" s="103"/>
      <c r="F62" s="104"/>
      <c r="G62" s="101"/>
      <c r="H62" s="102" t="str">
        <f>IF($B62&lt;&gt;"",VLOOKUP($B62,Alla_anmälda,9),"")</f>
        <v/>
      </c>
      <c r="I62" s="102" t="str">
        <f>IF($B62&lt;&gt;"",VLOOKUP($B62,Alla_anmälda,10),"")</f>
        <v/>
      </c>
      <c r="J62" s="105"/>
    </row>
    <row r="63" spans="1:10" ht="24.9" hidden="1" customHeight="1" x14ac:dyDescent="0.25">
      <c r="A63" s="106" t="s">
        <v>48</v>
      </c>
      <c r="B63" s="107"/>
      <c r="C63" s="108" t="str">
        <f>IF($B63&lt;&gt;"",VLOOKUP($B63,Alla_anmälda,5),"")</f>
        <v/>
      </c>
      <c r="D63" s="108" t="str">
        <f>IF($B63&lt;&gt;"",VLOOKUP($B63,Alla_anmälda,8),"")</f>
        <v/>
      </c>
      <c r="E63" s="109"/>
      <c r="F63" s="110"/>
      <c r="G63" s="107"/>
      <c r="H63" s="108" t="str">
        <f>IF($B63&lt;&gt;"",VLOOKUP($B63,Alla_anmälda,9),"")</f>
        <v/>
      </c>
      <c r="I63" s="108" t="str">
        <f>IF($B63&lt;&gt;"",VLOOKUP($B63,Alla_anmälda,10),"")</f>
        <v/>
      </c>
      <c r="J63" s="111"/>
    </row>
    <row r="64" spans="1:10" ht="24.9" hidden="1" customHeight="1" x14ac:dyDescent="0.25">
      <c r="A64" s="106" t="s">
        <v>49</v>
      </c>
      <c r="B64" s="107"/>
      <c r="C64" s="108" t="str">
        <f>IF($B64&lt;&gt;"",VLOOKUP($B64,Alla_anmälda,5),"")</f>
        <v/>
      </c>
      <c r="D64" s="108" t="str">
        <f>IF($B64&lt;&gt;"",VLOOKUP($B64,Alla_anmälda,8),"")</f>
        <v/>
      </c>
      <c r="E64" s="109"/>
      <c r="F64" s="110"/>
      <c r="G64" s="107"/>
      <c r="H64" s="108" t="str">
        <f>IF($B64&lt;&gt;"",VLOOKUP($B64,Alla_anmälda,9),"")</f>
        <v/>
      </c>
      <c r="I64" s="108" t="str">
        <f>IF($B64&lt;&gt;"",VLOOKUP($B64,Alla_anmälda,10),"")</f>
        <v/>
      </c>
      <c r="J64" s="111"/>
    </row>
    <row r="65" spans="1:10" ht="24.9" hidden="1" customHeight="1" thickBot="1" x14ac:dyDescent="0.3">
      <c r="A65" s="112" t="s">
        <v>50</v>
      </c>
      <c r="B65" s="113"/>
      <c r="C65" s="114" t="str">
        <f>IF($B65&lt;&gt;"",VLOOKUP($B65,Alla_anmälda,5),"")</f>
        <v/>
      </c>
      <c r="D65" s="114" t="str">
        <f>IF($B65&lt;&gt;"",VLOOKUP($B65,Alla_anmälda,8),"")</f>
        <v/>
      </c>
      <c r="E65" s="115"/>
      <c r="F65" s="116"/>
      <c r="G65" s="113"/>
      <c r="H65" s="114" t="str">
        <f>IF($B65&lt;&gt;"",VLOOKUP($B65,Alla_anmälda,9),"")</f>
        <v/>
      </c>
      <c r="I65" s="114" t="str">
        <f>IF($B65&lt;&gt;"",VLOOKUP($B65,Alla_anmälda,10),"")</f>
        <v/>
      </c>
      <c r="J65" s="117"/>
    </row>
    <row r="66" spans="1:10" ht="24.9" hidden="1" customHeight="1" thickTop="1" thickBot="1" x14ac:dyDescent="0.3">
      <c r="A66" s="95" t="str">
        <f>"HEAT "&amp;MID(A61,6,2)+1</f>
        <v>HEAT 14</v>
      </c>
    </row>
    <row r="67" spans="1:10" ht="24.9" hidden="1" customHeight="1" thickTop="1" x14ac:dyDescent="0.25">
      <c r="A67" s="100" t="s">
        <v>47</v>
      </c>
      <c r="B67" s="101"/>
      <c r="C67" s="102" t="str">
        <f>IF($B67&lt;&gt;"",VLOOKUP($B67,Alla_anmälda,5),"")</f>
        <v/>
      </c>
      <c r="D67" s="102" t="str">
        <f>IF($B67&lt;&gt;"",VLOOKUP($B67,Alla_anmälda,8),"")</f>
        <v/>
      </c>
      <c r="E67" s="103"/>
      <c r="F67" s="104"/>
      <c r="G67" s="101"/>
      <c r="H67" s="102" t="str">
        <f>IF($B67&lt;&gt;"",VLOOKUP($B67,Alla_anmälda,9),"")</f>
        <v/>
      </c>
      <c r="I67" s="102" t="str">
        <f>IF($B67&lt;&gt;"",VLOOKUP($B67,Alla_anmälda,10),"")</f>
        <v/>
      </c>
      <c r="J67" s="105"/>
    </row>
    <row r="68" spans="1:10" ht="24.9" hidden="1" customHeight="1" x14ac:dyDescent="0.25">
      <c r="A68" s="106" t="s">
        <v>48</v>
      </c>
      <c r="B68" s="107"/>
      <c r="C68" s="108" t="str">
        <f>IF($B68&lt;&gt;"",VLOOKUP($B68,Alla_anmälda,5),"")</f>
        <v/>
      </c>
      <c r="D68" s="108" t="str">
        <f>IF($B68&lt;&gt;"",VLOOKUP($B68,Alla_anmälda,8),"")</f>
        <v/>
      </c>
      <c r="E68" s="109"/>
      <c r="F68" s="110"/>
      <c r="G68" s="107"/>
      <c r="H68" s="108" t="str">
        <f>IF($B68&lt;&gt;"",VLOOKUP($B68,Alla_anmälda,9),"")</f>
        <v/>
      </c>
      <c r="I68" s="108" t="str">
        <f>IF($B68&lt;&gt;"",VLOOKUP($B68,Alla_anmälda,10),"")</f>
        <v/>
      </c>
      <c r="J68" s="111"/>
    </row>
    <row r="69" spans="1:10" ht="24.9" hidden="1" customHeight="1" x14ac:dyDescent="0.25">
      <c r="A69" s="106" t="s">
        <v>49</v>
      </c>
      <c r="B69" s="107"/>
      <c r="C69" s="108" t="str">
        <f>IF($B69&lt;&gt;"",VLOOKUP($B69,Alla_anmälda,5),"")</f>
        <v/>
      </c>
      <c r="D69" s="108" t="str">
        <f>IF($B69&lt;&gt;"",VLOOKUP($B69,Alla_anmälda,8),"")</f>
        <v/>
      </c>
      <c r="E69" s="109"/>
      <c r="F69" s="110"/>
      <c r="G69" s="107"/>
      <c r="H69" s="108" t="str">
        <f>IF($B69&lt;&gt;"",VLOOKUP($B69,Alla_anmälda,9),"")</f>
        <v/>
      </c>
      <c r="I69" s="108" t="str">
        <f>IF($B69&lt;&gt;"",VLOOKUP($B69,Alla_anmälda,10),"")</f>
        <v/>
      </c>
      <c r="J69" s="111"/>
    </row>
    <row r="70" spans="1:10" ht="24.9" hidden="1" customHeight="1" thickBot="1" x14ac:dyDescent="0.3">
      <c r="A70" s="112" t="s">
        <v>50</v>
      </c>
      <c r="B70" s="113"/>
      <c r="C70" s="114" t="str">
        <f>IF($B70&lt;&gt;"",VLOOKUP($B70,Alla_anmälda,5),"")</f>
        <v/>
      </c>
      <c r="D70" s="114" t="str">
        <f>IF($B70&lt;&gt;"",VLOOKUP($B70,Alla_anmälda,8),"")</f>
        <v/>
      </c>
      <c r="E70" s="115"/>
      <c r="F70" s="116"/>
      <c r="G70" s="113"/>
      <c r="H70" s="114" t="str">
        <f>IF($B70&lt;&gt;"",VLOOKUP($B70,Alla_anmälda,9),"")</f>
        <v/>
      </c>
      <c r="I70" s="114" t="str">
        <f>IF($B70&lt;&gt;"",VLOOKUP($B70,Alla_anmälda,10),"")</f>
        <v/>
      </c>
      <c r="J70" s="117"/>
    </row>
    <row r="71" spans="1:10" ht="20.100000000000001" hidden="1" customHeight="1" thickTop="1" thickBot="1" x14ac:dyDescent="0.3">
      <c r="A71" s="95" t="str">
        <f>"HEAT "&amp;MID(A66,6,2)+1</f>
        <v>HEAT 15</v>
      </c>
    </row>
    <row r="72" spans="1:10" ht="20.100000000000001" hidden="1" customHeight="1" thickTop="1" x14ac:dyDescent="0.25">
      <c r="A72" s="100" t="s">
        <v>47</v>
      </c>
      <c r="B72" s="101"/>
      <c r="C72" s="102" t="str">
        <f>IF($B72&lt;&gt;"",VLOOKUP($B72,Alla_anmälda,5),"")</f>
        <v/>
      </c>
      <c r="D72" s="102" t="str">
        <f>IF($B72&lt;&gt;"",VLOOKUP($B72,Alla_anmälda,8),"")</f>
        <v/>
      </c>
      <c r="E72" s="103"/>
      <c r="F72" s="104"/>
      <c r="G72" s="101"/>
      <c r="H72" s="102" t="str">
        <f>IF($B72&lt;&gt;"",VLOOKUP($B72,Alla_anmälda,9),"")</f>
        <v/>
      </c>
      <c r="I72" s="102" t="str">
        <f>IF($B72&lt;&gt;"",VLOOKUP($B72,Alla_anmälda,10),"")</f>
        <v/>
      </c>
      <c r="J72" s="105"/>
    </row>
    <row r="73" spans="1:10" ht="20.100000000000001" hidden="1" customHeight="1" x14ac:dyDescent="0.25">
      <c r="A73" s="106" t="s">
        <v>48</v>
      </c>
      <c r="B73" s="107"/>
      <c r="C73" s="108" t="str">
        <f>IF($B73&lt;&gt;"",VLOOKUP($B73,Alla_anmälda,5),"")</f>
        <v/>
      </c>
      <c r="D73" s="108" t="str">
        <f>IF($B73&lt;&gt;"",VLOOKUP($B73,Alla_anmälda,8),"")</f>
        <v/>
      </c>
      <c r="E73" s="109"/>
      <c r="F73" s="110"/>
      <c r="G73" s="107"/>
      <c r="H73" s="108" t="str">
        <f>IF($B73&lt;&gt;"",VLOOKUP($B73,Alla_anmälda,9),"")</f>
        <v/>
      </c>
      <c r="I73" s="108" t="str">
        <f>IF($B73&lt;&gt;"",VLOOKUP($B73,Alla_anmälda,10),"")</f>
        <v/>
      </c>
      <c r="J73" s="111"/>
    </row>
    <row r="74" spans="1:10" ht="20.100000000000001" hidden="1" customHeight="1" x14ac:dyDescent="0.25">
      <c r="A74" s="106" t="s">
        <v>49</v>
      </c>
      <c r="B74" s="107"/>
      <c r="C74" s="108" t="str">
        <f>IF($B74&lt;&gt;"",VLOOKUP($B74,Alla_anmälda,5),"")</f>
        <v/>
      </c>
      <c r="D74" s="108" t="str">
        <f>IF($B74&lt;&gt;"",VLOOKUP($B74,Alla_anmälda,8),"")</f>
        <v/>
      </c>
      <c r="E74" s="109"/>
      <c r="F74" s="110"/>
      <c r="G74" s="107"/>
      <c r="H74" s="108" t="str">
        <f>IF($B74&lt;&gt;"",VLOOKUP($B74,Alla_anmälda,9),"")</f>
        <v/>
      </c>
      <c r="I74" s="108" t="str">
        <f>IF($B74&lt;&gt;"",VLOOKUP($B74,Alla_anmälda,10),"")</f>
        <v/>
      </c>
      <c r="J74" s="111"/>
    </row>
    <row r="75" spans="1:10" ht="20.100000000000001" hidden="1" customHeight="1" thickBot="1" x14ac:dyDescent="0.3">
      <c r="A75" s="112" t="s">
        <v>50</v>
      </c>
      <c r="B75" s="113"/>
      <c r="C75" s="114" t="str">
        <f>IF($B75&lt;&gt;"",VLOOKUP($B75,Alla_anmälda,5),"")</f>
        <v/>
      </c>
      <c r="D75" s="114" t="str">
        <f>IF($B75&lt;&gt;"",VLOOKUP($B75,Alla_anmälda,8),"")</f>
        <v/>
      </c>
      <c r="E75" s="115"/>
      <c r="F75" s="116"/>
      <c r="G75" s="113"/>
      <c r="H75" s="114" t="str">
        <f>IF($B75&lt;&gt;"",VLOOKUP($B75,Alla_anmälda,9),"")</f>
        <v/>
      </c>
      <c r="I75" s="114" t="str">
        <f>IF($B75&lt;&gt;"",VLOOKUP($B75,Alla_anmälda,10),"")</f>
        <v/>
      </c>
      <c r="J75" s="117"/>
    </row>
    <row r="76" spans="1:10" ht="20.100000000000001" hidden="1" customHeight="1" thickTop="1" thickBot="1" x14ac:dyDescent="0.3">
      <c r="A76" s="95" t="str">
        <f>"HEAT "&amp;MID(A71,6,2)+1</f>
        <v>HEAT 16</v>
      </c>
    </row>
    <row r="77" spans="1:10" ht="20.100000000000001" hidden="1" customHeight="1" thickTop="1" x14ac:dyDescent="0.25">
      <c r="A77" s="100" t="s">
        <v>47</v>
      </c>
      <c r="B77" s="101"/>
      <c r="C77" s="102" t="str">
        <f>IF($B77&lt;&gt;"",VLOOKUP($B77,Alla_anmälda,5),"")</f>
        <v/>
      </c>
      <c r="D77" s="102" t="str">
        <f>IF($B77&lt;&gt;"",VLOOKUP($B77,Alla_anmälda,8),"")</f>
        <v/>
      </c>
      <c r="E77" s="103"/>
      <c r="F77" s="104"/>
      <c r="G77" s="101"/>
      <c r="H77" s="102" t="str">
        <f>IF($B77&lt;&gt;"",VLOOKUP($B77,Alla_anmälda,9),"")</f>
        <v/>
      </c>
      <c r="I77" s="102" t="str">
        <f>IF($B77&lt;&gt;"",VLOOKUP($B77,Alla_anmälda,10),"")</f>
        <v/>
      </c>
      <c r="J77" s="105"/>
    </row>
    <row r="78" spans="1:10" ht="20.100000000000001" hidden="1" customHeight="1" x14ac:dyDescent="0.25">
      <c r="A78" s="106" t="s">
        <v>48</v>
      </c>
      <c r="B78" s="107"/>
      <c r="C78" s="108" t="str">
        <f>IF($B78&lt;&gt;"",VLOOKUP($B78,Alla_anmälda,5),"")</f>
        <v/>
      </c>
      <c r="D78" s="108" t="str">
        <f>IF($B78&lt;&gt;"",VLOOKUP($B78,Alla_anmälda,8),"")</f>
        <v/>
      </c>
      <c r="E78" s="109"/>
      <c r="F78" s="110"/>
      <c r="G78" s="107"/>
      <c r="H78" s="108" t="str">
        <f>IF($B78&lt;&gt;"",VLOOKUP($B78,Alla_anmälda,9),"")</f>
        <v/>
      </c>
      <c r="I78" s="108" t="str">
        <f>IF($B78&lt;&gt;"",VLOOKUP($B78,Alla_anmälda,10),"")</f>
        <v/>
      </c>
      <c r="J78" s="111"/>
    </row>
    <row r="79" spans="1:10" ht="20.100000000000001" hidden="1" customHeight="1" x14ac:dyDescent="0.25">
      <c r="A79" s="106" t="s">
        <v>49</v>
      </c>
      <c r="B79" s="107"/>
      <c r="C79" s="108" t="str">
        <f>IF($B79&lt;&gt;"",VLOOKUP($B79,Alla_anmälda,5),"")</f>
        <v/>
      </c>
      <c r="D79" s="108" t="str">
        <f>IF($B79&lt;&gt;"",VLOOKUP($B79,Alla_anmälda,8),"")</f>
        <v/>
      </c>
      <c r="E79" s="109"/>
      <c r="F79" s="110"/>
      <c r="G79" s="107"/>
      <c r="H79" s="108" t="str">
        <f>IF($B79&lt;&gt;"",VLOOKUP($B79,Alla_anmälda,9),"")</f>
        <v/>
      </c>
      <c r="I79" s="108" t="str">
        <f>IF($B79&lt;&gt;"",VLOOKUP($B79,Alla_anmälda,10),"")</f>
        <v/>
      </c>
      <c r="J79" s="111"/>
    </row>
    <row r="80" spans="1:10" ht="20.100000000000001" hidden="1" customHeight="1" thickBot="1" x14ac:dyDescent="0.3">
      <c r="A80" s="112" t="s">
        <v>50</v>
      </c>
      <c r="B80" s="113"/>
      <c r="C80" s="114" t="str">
        <f>IF($B80&lt;&gt;"",VLOOKUP($B80,Alla_anmälda,5),"")</f>
        <v/>
      </c>
      <c r="D80" s="114" t="str">
        <f>IF($B80&lt;&gt;"",VLOOKUP($B80,Alla_anmälda,8),"")</f>
        <v/>
      </c>
      <c r="E80" s="115"/>
      <c r="F80" s="116"/>
      <c r="G80" s="113"/>
      <c r="H80" s="114" t="str">
        <f>IF($B80&lt;&gt;"",VLOOKUP($B80,Alla_anmälda,9),"")</f>
        <v/>
      </c>
      <c r="I80" s="114" t="str">
        <f>IF($B80&lt;&gt;"",VLOOKUP($B80,Alla_anmälda,10),"")</f>
        <v/>
      </c>
      <c r="J80" s="117"/>
    </row>
    <row r="81" spans="1:10" ht="20.100000000000001" hidden="1" customHeight="1" thickTop="1" thickBot="1" x14ac:dyDescent="0.3">
      <c r="A81" s="95" t="str">
        <f>"HEAT "&amp;MID(A76,6,2)+1</f>
        <v>HEAT 17</v>
      </c>
    </row>
    <row r="82" spans="1:10" ht="20.100000000000001" hidden="1" customHeight="1" thickTop="1" x14ac:dyDescent="0.25">
      <c r="A82" s="100" t="s">
        <v>47</v>
      </c>
      <c r="B82" s="101"/>
      <c r="C82" s="102" t="str">
        <f>IF($B82&lt;&gt;"",VLOOKUP($B82,Alla_anmälda,5),"")</f>
        <v/>
      </c>
      <c r="D82" s="102" t="str">
        <f>IF($B82&lt;&gt;"",VLOOKUP($B82,Alla_anmälda,8),"")</f>
        <v/>
      </c>
      <c r="E82" s="103"/>
      <c r="F82" s="104"/>
      <c r="G82" s="101"/>
      <c r="H82" s="102" t="str">
        <f>IF($B82&lt;&gt;"",VLOOKUP($B82,Alla_anmälda,9),"")</f>
        <v/>
      </c>
      <c r="I82" s="102" t="str">
        <f>IF($B82&lt;&gt;"",VLOOKUP($B82,Alla_anmälda,10),"")</f>
        <v/>
      </c>
      <c r="J82" s="105"/>
    </row>
    <row r="83" spans="1:10" ht="20.100000000000001" hidden="1" customHeight="1" x14ac:dyDescent="0.25">
      <c r="A83" s="106" t="s">
        <v>48</v>
      </c>
      <c r="B83" s="107"/>
      <c r="C83" s="108" t="str">
        <f>IF($B83&lt;&gt;"",VLOOKUP($B83,Alla_anmälda,5),"")</f>
        <v/>
      </c>
      <c r="D83" s="108" t="str">
        <f>IF($B83&lt;&gt;"",VLOOKUP($B83,Alla_anmälda,8),"")</f>
        <v/>
      </c>
      <c r="E83" s="109"/>
      <c r="F83" s="110"/>
      <c r="G83" s="107"/>
      <c r="H83" s="108" t="str">
        <f>IF($B83&lt;&gt;"",VLOOKUP($B83,Alla_anmälda,9),"")</f>
        <v/>
      </c>
      <c r="I83" s="108" t="str">
        <f>IF($B83&lt;&gt;"",VLOOKUP($B83,Alla_anmälda,10),"")</f>
        <v/>
      </c>
      <c r="J83" s="111"/>
    </row>
    <row r="84" spans="1:10" ht="20.100000000000001" hidden="1" customHeight="1" x14ac:dyDescent="0.25">
      <c r="A84" s="106" t="s">
        <v>49</v>
      </c>
      <c r="B84" s="107"/>
      <c r="C84" s="108" t="str">
        <f>IF($B84&lt;&gt;"",VLOOKUP($B84,Alla_anmälda,5),"")</f>
        <v/>
      </c>
      <c r="D84" s="108" t="str">
        <f>IF($B84&lt;&gt;"",VLOOKUP($B84,Alla_anmälda,8),"")</f>
        <v/>
      </c>
      <c r="E84" s="109"/>
      <c r="F84" s="110"/>
      <c r="G84" s="107"/>
      <c r="H84" s="108" t="str">
        <f>IF($B84&lt;&gt;"",VLOOKUP($B84,Alla_anmälda,9),"")</f>
        <v/>
      </c>
      <c r="I84" s="108" t="str">
        <f>IF($B84&lt;&gt;"",VLOOKUP($B84,Alla_anmälda,10),"")</f>
        <v/>
      </c>
      <c r="J84" s="111"/>
    </row>
    <row r="85" spans="1:10" ht="20.100000000000001" hidden="1" customHeight="1" thickBot="1" x14ac:dyDescent="0.3">
      <c r="A85" s="112" t="s">
        <v>50</v>
      </c>
      <c r="B85" s="113"/>
      <c r="C85" s="114" t="str">
        <f>IF($B85&lt;&gt;"",VLOOKUP($B85,Alla_anmälda,5),"")</f>
        <v/>
      </c>
      <c r="D85" s="114" t="str">
        <f>IF($B85&lt;&gt;"",VLOOKUP($B85,Alla_anmälda,8),"")</f>
        <v/>
      </c>
      <c r="E85" s="115"/>
      <c r="F85" s="116"/>
      <c r="G85" s="113"/>
      <c r="H85" s="114" t="str">
        <f>IF($B85&lt;&gt;"",VLOOKUP($B85,Alla_anmälda,9),"")</f>
        <v/>
      </c>
      <c r="I85" s="114" t="str">
        <f>IF($B85&lt;&gt;"",VLOOKUP($B85,Alla_anmälda,10),"")</f>
        <v/>
      </c>
      <c r="J85" s="117"/>
    </row>
    <row r="86" spans="1:10" ht="20.100000000000001" hidden="1" customHeight="1" thickTop="1" thickBot="1" x14ac:dyDescent="0.3">
      <c r="A86" s="95" t="str">
        <f>"HEAT "&amp;MID(A81,6,2)+1</f>
        <v>HEAT 18</v>
      </c>
    </row>
    <row r="87" spans="1:10" ht="20.100000000000001" hidden="1" customHeight="1" thickTop="1" x14ac:dyDescent="0.25">
      <c r="A87" s="100" t="s">
        <v>47</v>
      </c>
      <c r="B87" s="101"/>
      <c r="C87" s="102" t="str">
        <f>IF($B87&lt;&gt;"",VLOOKUP($B87,Alla_anmälda,5),"")</f>
        <v/>
      </c>
      <c r="D87" s="102" t="str">
        <f>IF($B87&lt;&gt;"",VLOOKUP($B87,Alla_anmälda,8),"")</f>
        <v/>
      </c>
      <c r="E87" s="103"/>
      <c r="F87" s="104"/>
      <c r="G87" s="101"/>
      <c r="H87" s="102" t="str">
        <f>IF($B87&lt;&gt;"",VLOOKUP($B87,Alla_anmälda,9),"")</f>
        <v/>
      </c>
      <c r="I87" s="102" t="str">
        <f>IF($B87&lt;&gt;"",VLOOKUP($B87,Alla_anmälda,10),"")</f>
        <v/>
      </c>
      <c r="J87" s="105"/>
    </row>
    <row r="88" spans="1:10" ht="20.100000000000001" hidden="1" customHeight="1" x14ac:dyDescent="0.25">
      <c r="A88" s="106" t="s">
        <v>48</v>
      </c>
      <c r="B88" s="107"/>
      <c r="C88" s="108" t="str">
        <f>IF($B88&lt;&gt;"",VLOOKUP($B88,Alla_anmälda,5),"")</f>
        <v/>
      </c>
      <c r="D88" s="108" t="str">
        <f>IF($B88&lt;&gt;"",VLOOKUP($B88,Alla_anmälda,8),"")</f>
        <v/>
      </c>
      <c r="E88" s="109"/>
      <c r="F88" s="110"/>
      <c r="G88" s="107"/>
      <c r="H88" s="108" t="str">
        <f>IF($B88&lt;&gt;"",VLOOKUP($B88,Alla_anmälda,9),"")</f>
        <v/>
      </c>
      <c r="I88" s="108" t="str">
        <f>IF($B88&lt;&gt;"",VLOOKUP($B88,Alla_anmälda,10),"")</f>
        <v/>
      </c>
      <c r="J88" s="111"/>
    </row>
    <row r="89" spans="1:10" ht="20.100000000000001" hidden="1" customHeight="1" x14ac:dyDescent="0.25">
      <c r="A89" s="106" t="s">
        <v>49</v>
      </c>
      <c r="B89" s="107"/>
      <c r="C89" s="108" t="str">
        <f>IF($B89&lt;&gt;"",VLOOKUP($B89,Alla_anmälda,5),"")</f>
        <v/>
      </c>
      <c r="D89" s="108" t="str">
        <f>IF($B89&lt;&gt;"",VLOOKUP($B89,Alla_anmälda,8),"")</f>
        <v/>
      </c>
      <c r="E89" s="109"/>
      <c r="F89" s="110"/>
      <c r="G89" s="107"/>
      <c r="H89" s="108" t="str">
        <f>IF($B89&lt;&gt;"",VLOOKUP($B89,Alla_anmälda,9),"")</f>
        <v/>
      </c>
      <c r="I89" s="108" t="str">
        <f>IF($B89&lt;&gt;"",VLOOKUP($B89,Alla_anmälda,10),"")</f>
        <v/>
      </c>
      <c r="J89" s="111"/>
    </row>
    <row r="90" spans="1:10" ht="20.100000000000001" hidden="1" customHeight="1" thickBot="1" x14ac:dyDescent="0.3">
      <c r="A90" s="112" t="s">
        <v>50</v>
      </c>
      <c r="B90" s="113"/>
      <c r="C90" s="114" t="str">
        <f>IF($B90&lt;&gt;"",VLOOKUP($B90,Alla_anmälda,5),"")</f>
        <v/>
      </c>
      <c r="D90" s="114" t="str">
        <f>IF($B90&lt;&gt;"",VLOOKUP($B90,Alla_anmälda,8),"")</f>
        <v/>
      </c>
      <c r="E90" s="115"/>
      <c r="F90" s="116"/>
      <c r="G90" s="113"/>
      <c r="H90" s="114" t="str">
        <f>IF($B90&lt;&gt;"",VLOOKUP($B90,Alla_anmälda,9),"")</f>
        <v/>
      </c>
      <c r="I90" s="114" t="str">
        <f>IF($B90&lt;&gt;"",VLOOKUP($B90,Alla_anmälda,10),"")</f>
        <v/>
      </c>
      <c r="J90" s="117"/>
    </row>
    <row r="91" spans="1:10" ht="20.100000000000001" hidden="1" customHeight="1" thickTop="1" thickBot="1" x14ac:dyDescent="0.3">
      <c r="A91" s="95" t="str">
        <f>"HEAT "&amp;MID(A86,6,2)+1</f>
        <v>HEAT 19</v>
      </c>
    </row>
    <row r="92" spans="1:10" ht="20.100000000000001" hidden="1" customHeight="1" thickTop="1" x14ac:dyDescent="0.25">
      <c r="A92" s="100" t="s">
        <v>47</v>
      </c>
      <c r="B92" s="101"/>
      <c r="C92" s="102" t="str">
        <f>IF($B92&lt;&gt;"",VLOOKUP($B92,Alla_anmälda,5),"")</f>
        <v/>
      </c>
      <c r="D92" s="102" t="str">
        <f>IF($B92&lt;&gt;"",VLOOKUP($B92,Alla_anmälda,8),"")</f>
        <v/>
      </c>
      <c r="E92" s="103"/>
      <c r="F92" s="104"/>
      <c r="G92" s="101"/>
      <c r="H92" s="102" t="str">
        <f>IF($B92&lt;&gt;"",VLOOKUP($B92,Alla_anmälda,9),"")</f>
        <v/>
      </c>
      <c r="I92" s="102" t="str">
        <f>IF($B92&lt;&gt;"",VLOOKUP($B92,Alla_anmälda,10),"")</f>
        <v/>
      </c>
      <c r="J92" s="105"/>
    </row>
    <row r="93" spans="1:10" ht="20.100000000000001" hidden="1" customHeight="1" x14ac:dyDescent="0.25">
      <c r="A93" s="106" t="s">
        <v>48</v>
      </c>
      <c r="B93" s="107"/>
      <c r="C93" s="108" t="str">
        <f>IF($B93&lt;&gt;"",VLOOKUP($B93,Alla_anmälda,5),"")</f>
        <v/>
      </c>
      <c r="D93" s="108" t="str">
        <f>IF($B93&lt;&gt;"",VLOOKUP($B93,Alla_anmälda,8),"")</f>
        <v/>
      </c>
      <c r="E93" s="109"/>
      <c r="F93" s="110"/>
      <c r="G93" s="107"/>
      <c r="H93" s="108" t="str">
        <f>IF($B93&lt;&gt;"",VLOOKUP($B93,Alla_anmälda,9),"")</f>
        <v/>
      </c>
      <c r="I93" s="108" t="str">
        <f>IF($B93&lt;&gt;"",VLOOKUP($B93,Alla_anmälda,10),"")</f>
        <v/>
      </c>
      <c r="J93" s="111"/>
    </row>
    <row r="94" spans="1:10" ht="20.100000000000001" hidden="1" customHeight="1" x14ac:dyDescent="0.25">
      <c r="A94" s="106" t="s">
        <v>49</v>
      </c>
      <c r="B94" s="107"/>
      <c r="C94" s="108" t="str">
        <f>IF($B94&lt;&gt;"",VLOOKUP($B94,Alla_anmälda,5),"")</f>
        <v/>
      </c>
      <c r="D94" s="108" t="str">
        <f>IF($B94&lt;&gt;"",VLOOKUP($B94,Alla_anmälda,8),"")</f>
        <v/>
      </c>
      <c r="E94" s="109"/>
      <c r="F94" s="110"/>
      <c r="G94" s="107"/>
      <c r="H94" s="108" t="str">
        <f>IF($B94&lt;&gt;"",VLOOKUP($B94,Alla_anmälda,9),"")</f>
        <v/>
      </c>
      <c r="I94" s="108" t="str">
        <f>IF($B94&lt;&gt;"",VLOOKUP($B94,Alla_anmälda,10),"")</f>
        <v/>
      </c>
      <c r="J94" s="111"/>
    </row>
    <row r="95" spans="1:10" ht="20.100000000000001" hidden="1" customHeight="1" thickBot="1" x14ac:dyDescent="0.3">
      <c r="A95" s="112" t="s">
        <v>50</v>
      </c>
      <c r="B95" s="113"/>
      <c r="C95" s="114" t="str">
        <f>IF($B95&lt;&gt;"",VLOOKUP($B95,Alla_anmälda,5),"")</f>
        <v/>
      </c>
      <c r="D95" s="114" t="str">
        <f>IF($B95&lt;&gt;"",VLOOKUP($B95,Alla_anmälda,8),"")</f>
        <v/>
      </c>
      <c r="E95" s="115"/>
      <c r="F95" s="116"/>
      <c r="G95" s="113"/>
      <c r="H95" s="114" t="str">
        <f>IF($B95&lt;&gt;"",VLOOKUP($B95,Alla_anmälda,9),"")</f>
        <v/>
      </c>
      <c r="I95" s="114" t="str">
        <f>IF($B95&lt;&gt;"",VLOOKUP($B95,Alla_anmälda,10),"")</f>
        <v/>
      </c>
      <c r="J95" s="117"/>
    </row>
    <row r="96" spans="1:10" ht="20.100000000000001" hidden="1" customHeight="1" thickTop="1" thickBot="1" x14ac:dyDescent="0.3">
      <c r="A96" s="95" t="str">
        <f>"HEAT "&amp;MID(A91,6,2)+1</f>
        <v>HEAT 20</v>
      </c>
    </row>
    <row r="97" spans="1:10" ht="20.100000000000001" hidden="1" customHeight="1" thickTop="1" x14ac:dyDescent="0.25">
      <c r="A97" s="100" t="s">
        <v>47</v>
      </c>
      <c r="B97" s="101"/>
      <c r="C97" s="102" t="str">
        <f>IF($B97&lt;&gt;"",VLOOKUP($B97,Alla_anmälda,5),"")</f>
        <v/>
      </c>
      <c r="D97" s="102" t="str">
        <f>IF($B97&lt;&gt;"",VLOOKUP($B97,Alla_anmälda,8),"")</f>
        <v/>
      </c>
      <c r="E97" s="103"/>
      <c r="F97" s="104"/>
      <c r="G97" s="101"/>
      <c r="H97" s="102" t="str">
        <f>IF($B97&lt;&gt;"",VLOOKUP($B97,Alla_anmälda,9),"")</f>
        <v/>
      </c>
      <c r="I97" s="102" t="str">
        <f>IF($B97&lt;&gt;"",VLOOKUP($B97,Alla_anmälda,10),"")</f>
        <v/>
      </c>
      <c r="J97" s="105"/>
    </row>
    <row r="98" spans="1:10" ht="20.100000000000001" hidden="1" customHeight="1" x14ac:dyDescent="0.25">
      <c r="A98" s="106" t="s">
        <v>48</v>
      </c>
      <c r="B98" s="107"/>
      <c r="C98" s="108" t="str">
        <f>IF($B98&lt;&gt;"",VLOOKUP($B98,Alla_anmälda,5),"")</f>
        <v/>
      </c>
      <c r="D98" s="108" t="str">
        <f>IF($B98&lt;&gt;"",VLOOKUP($B98,Alla_anmälda,8),"")</f>
        <v/>
      </c>
      <c r="E98" s="109"/>
      <c r="F98" s="110"/>
      <c r="G98" s="107"/>
      <c r="H98" s="108" t="str">
        <f>IF($B98&lt;&gt;"",VLOOKUP($B98,Alla_anmälda,9),"")</f>
        <v/>
      </c>
      <c r="I98" s="108" t="str">
        <f>IF($B98&lt;&gt;"",VLOOKUP($B98,Alla_anmälda,10),"")</f>
        <v/>
      </c>
      <c r="J98" s="111"/>
    </row>
    <row r="99" spans="1:10" ht="20.100000000000001" hidden="1" customHeight="1" x14ac:dyDescent="0.25">
      <c r="A99" s="106" t="s">
        <v>49</v>
      </c>
      <c r="B99" s="107"/>
      <c r="C99" s="108" t="str">
        <f>IF($B99&lt;&gt;"",VLOOKUP($B99,Alla_anmälda,5),"")</f>
        <v/>
      </c>
      <c r="D99" s="108" t="str">
        <f>IF($B99&lt;&gt;"",VLOOKUP($B99,Alla_anmälda,8),"")</f>
        <v/>
      </c>
      <c r="E99" s="109"/>
      <c r="F99" s="110"/>
      <c r="G99" s="107"/>
      <c r="H99" s="108" t="str">
        <f>IF($B99&lt;&gt;"",VLOOKUP($B99,Alla_anmälda,9),"")</f>
        <v/>
      </c>
      <c r="I99" s="108" t="str">
        <f>IF($B99&lt;&gt;"",VLOOKUP($B99,Alla_anmälda,10),"")</f>
        <v/>
      </c>
      <c r="J99" s="111"/>
    </row>
    <row r="100" spans="1:10" ht="20.100000000000001" hidden="1" customHeight="1" thickBot="1" x14ac:dyDescent="0.3">
      <c r="A100" s="112" t="s">
        <v>50</v>
      </c>
      <c r="B100" s="113"/>
      <c r="C100" s="114" t="str">
        <f>IF($B100&lt;&gt;"",VLOOKUP($B100,Alla_anmälda,5),"")</f>
        <v/>
      </c>
      <c r="D100" s="114" t="str">
        <f>IF($B100&lt;&gt;"",VLOOKUP($B100,Alla_anmälda,8),"")</f>
        <v/>
      </c>
      <c r="E100" s="115"/>
      <c r="F100" s="116"/>
      <c r="G100" s="113"/>
      <c r="H100" s="114" t="str">
        <f>IF($B100&lt;&gt;"",VLOOKUP($B100,Alla_anmälda,9),"")</f>
        <v/>
      </c>
      <c r="I100" s="114" t="str">
        <f>IF($B100&lt;&gt;"",VLOOKUP($B100,Alla_anmälda,10),"")</f>
        <v/>
      </c>
      <c r="J100" s="117"/>
    </row>
    <row r="101" spans="1:10" ht="20.100000000000001" hidden="1" customHeight="1" thickTop="1" thickBot="1" x14ac:dyDescent="0.3">
      <c r="A101" s="95" t="str">
        <f>"HEAT "&amp;MID(A96,6,2)+1</f>
        <v>HEAT 21</v>
      </c>
    </row>
    <row r="102" spans="1:10" ht="20.100000000000001" hidden="1" customHeight="1" thickTop="1" x14ac:dyDescent="0.25">
      <c r="A102" s="100" t="s">
        <v>47</v>
      </c>
      <c r="B102" s="101"/>
      <c r="C102" s="102" t="str">
        <f>IF($B102&lt;&gt;"",VLOOKUP($B102,Alla_anmälda,5),"")</f>
        <v/>
      </c>
      <c r="D102" s="102" t="str">
        <f>IF($B102&lt;&gt;"",VLOOKUP($B102,Alla_anmälda,8),"")</f>
        <v/>
      </c>
      <c r="E102" s="103"/>
      <c r="F102" s="104"/>
      <c r="G102" s="101"/>
      <c r="H102" s="102" t="str">
        <f>IF($B102&lt;&gt;"",VLOOKUP($B102,Alla_anmälda,9),"")</f>
        <v/>
      </c>
      <c r="I102" s="102" t="str">
        <f>IF($B102&lt;&gt;"",VLOOKUP($B102,Alla_anmälda,10),"")</f>
        <v/>
      </c>
      <c r="J102" s="105"/>
    </row>
    <row r="103" spans="1:10" ht="20.100000000000001" hidden="1" customHeight="1" x14ac:dyDescent="0.25">
      <c r="A103" s="106" t="s">
        <v>48</v>
      </c>
      <c r="B103" s="107"/>
      <c r="C103" s="108" t="str">
        <f>IF($B103&lt;&gt;"",VLOOKUP($B103,Alla_anmälda,5),"")</f>
        <v/>
      </c>
      <c r="D103" s="108" t="str">
        <f>IF($B103&lt;&gt;"",VLOOKUP($B103,Alla_anmälda,8),"")</f>
        <v/>
      </c>
      <c r="E103" s="109"/>
      <c r="F103" s="110"/>
      <c r="G103" s="107"/>
      <c r="H103" s="108" t="str">
        <f>IF($B103&lt;&gt;"",VLOOKUP($B103,Alla_anmälda,9),"")</f>
        <v/>
      </c>
      <c r="I103" s="108" t="str">
        <f>IF($B103&lt;&gt;"",VLOOKUP($B103,Alla_anmälda,10),"")</f>
        <v/>
      </c>
      <c r="J103" s="111"/>
    </row>
    <row r="104" spans="1:10" ht="20.100000000000001" hidden="1" customHeight="1" x14ac:dyDescent="0.25">
      <c r="A104" s="106" t="s">
        <v>49</v>
      </c>
      <c r="B104" s="107"/>
      <c r="C104" s="108" t="str">
        <f>IF($B104&lt;&gt;"",VLOOKUP($B104,Alla_anmälda,5),"")</f>
        <v/>
      </c>
      <c r="D104" s="108" t="str">
        <f>IF($B104&lt;&gt;"",VLOOKUP($B104,Alla_anmälda,8),"")</f>
        <v/>
      </c>
      <c r="E104" s="109"/>
      <c r="F104" s="110"/>
      <c r="G104" s="107"/>
      <c r="H104" s="108" t="str">
        <f>IF($B104&lt;&gt;"",VLOOKUP($B104,Alla_anmälda,9),"")</f>
        <v/>
      </c>
      <c r="I104" s="108" t="str">
        <f>IF($B104&lt;&gt;"",VLOOKUP($B104,Alla_anmälda,10),"")</f>
        <v/>
      </c>
      <c r="J104" s="111"/>
    </row>
    <row r="105" spans="1:10" ht="20.100000000000001" hidden="1" customHeight="1" thickBot="1" x14ac:dyDescent="0.3">
      <c r="A105" s="112" t="s">
        <v>50</v>
      </c>
      <c r="B105" s="113"/>
      <c r="C105" s="114" t="str">
        <f>IF($B105&lt;&gt;"",VLOOKUP($B105,Alla_anmälda,5),"")</f>
        <v/>
      </c>
      <c r="D105" s="114" t="str">
        <f>IF($B105&lt;&gt;"",VLOOKUP($B105,Alla_anmälda,8),"")</f>
        <v/>
      </c>
      <c r="E105" s="115"/>
      <c r="F105" s="116"/>
      <c r="G105" s="113"/>
      <c r="H105" s="114" t="str">
        <f>IF($B105&lt;&gt;"",VLOOKUP($B105,Alla_anmälda,9),"")</f>
        <v/>
      </c>
      <c r="I105" s="114" t="str">
        <f>IF($B105&lt;&gt;"",VLOOKUP($B105,Alla_anmälda,10),"")</f>
        <v/>
      </c>
      <c r="J105" s="117"/>
    </row>
    <row r="106" spans="1:10" ht="20.100000000000001" hidden="1" customHeight="1" thickTop="1" thickBot="1" x14ac:dyDescent="0.3">
      <c r="A106" s="95" t="str">
        <f>"HEAT "&amp;MID(A101,6,2)+1</f>
        <v>HEAT 22</v>
      </c>
    </row>
    <row r="107" spans="1:10" ht="20.100000000000001" hidden="1" customHeight="1" thickTop="1" x14ac:dyDescent="0.25">
      <c r="A107" s="100" t="s">
        <v>47</v>
      </c>
      <c r="B107" s="101"/>
      <c r="C107" s="102" t="str">
        <f>IF($B107&lt;&gt;"",VLOOKUP($B107,Alla_anmälda,5),"")</f>
        <v/>
      </c>
      <c r="D107" s="102" t="str">
        <f>IF($B107&lt;&gt;"",VLOOKUP($B107,Alla_anmälda,8),"")</f>
        <v/>
      </c>
      <c r="E107" s="103"/>
      <c r="F107" s="104"/>
      <c r="G107" s="101"/>
      <c r="H107" s="102" t="str">
        <f>IF($B107&lt;&gt;"",VLOOKUP($B107,Alla_anmälda,9),"")</f>
        <v/>
      </c>
      <c r="I107" s="102" t="str">
        <f>IF($B107&lt;&gt;"",VLOOKUP($B107,Alla_anmälda,10),"")</f>
        <v/>
      </c>
      <c r="J107" s="105"/>
    </row>
    <row r="108" spans="1:10" ht="20.100000000000001" hidden="1" customHeight="1" x14ac:dyDescent="0.25">
      <c r="A108" s="106" t="s">
        <v>48</v>
      </c>
      <c r="B108" s="107"/>
      <c r="C108" s="108" t="str">
        <f>IF($B108&lt;&gt;"",VLOOKUP($B108,Alla_anmälda,5),"")</f>
        <v/>
      </c>
      <c r="D108" s="108" t="str">
        <f>IF($B108&lt;&gt;"",VLOOKUP($B108,Alla_anmälda,8),"")</f>
        <v/>
      </c>
      <c r="E108" s="109"/>
      <c r="F108" s="110"/>
      <c r="G108" s="107"/>
      <c r="H108" s="108" t="str">
        <f>IF($B108&lt;&gt;"",VLOOKUP($B108,Alla_anmälda,9),"")</f>
        <v/>
      </c>
      <c r="I108" s="108" t="str">
        <f>IF($B108&lt;&gt;"",VLOOKUP($B108,Alla_anmälda,10),"")</f>
        <v/>
      </c>
      <c r="J108" s="111"/>
    </row>
    <row r="109" spans="1:10" ht="20.100000000000001" hidden="1" customHeight="1" x14ac:dyDescent="0.25">
      <c r="A109" s="106" t="s">
        <v>49</v>
      </c>
      <c r="B109" s="107"/>
      <c r="C109" s="108" t="str">
        <f>IF($B109&lt;&gt;"",VLOOKUP($B109,Alla_anmälda,5),"")</f>
        <v/>
      </c>
      <c r="D109" s="108" t="str">
        <f>IF($B109&lt;&gt;"",VLOOKUP($B109,Alla_anmälda,8),"")</f>
        <v/>
      </c>
      <c r="E109" s="109"/>
      <c r="F109" s="110"/>
      <c r="G109" s="107"/>
      <c r="H109" s="108" t="str">
        <f>IF($B109&lt;&gt;"",VLOOKUP($B109,Alla_anmälda,9),"")</f>
        <v/>
      </c>
      <c r="I109" s="108" t="str">
        <f>IF($B109&lt;&gt;"",VLOOKUP($B109,Alla_anmälda,10),"")</f>
        <v/>
      </c>
      <c r="J109" s="111"/>
    </row>
    <row r="110" spans="1:10" ht="20.100000000000001" hidden="1" customHeight="1" thickBot="1" x14ac:dyDescent="0.3">
      <c r="A110" s="112" t="s">
        <v>50</v>
      </c>
      <c r="B110" s="113"/>
      <c r="C110" s="114" t="str">
        <f>IF($B110&lt;&gt;"",VLOOKUP($B110,Alla_anmälda,5),"")</f>
        <v/>
      </c>
      <c r="D110" s="114" t="str">
        <f>IF($B110&lt;&gt;"",VLOOKUP($B110,Alla_anmälda,8),"")</f>
        <v/>
      </c>
      <c r="E110" s="115"/>
      <c r="F110" s="116"/>
      <c r="G110" s="113"/>
      <c r="H110" s="114" t="str">
        <f>IF($B110&lt;&gt;"",VLOOKUP($B110,Alla_anmälda,9),"")</f>
        <v/>
      </c>
      <c r="I110" s="114" t="str">
        <f>IF($B110&lt;&gt;"",VLOOKUP($B110,Alla_anmälda,10),"")</f>
        <v/>
      </c>
      <c r="J110" s="117"/>
    </row>
    <row r="111" spans="1:10" ht="20.100000000000001" hidden="1" customHeight="1" thickTop="1" thickBot="1" x14ac:dyDescent="0.3">
      <c r="A111" s="95" t="str">
        <f>"HEAT "&amp;MID(A106,6,2)+1</f>
        <v>HEAT 23</v>
      </c>
    </row>
    <row r="112" spans="1:10" ht="20.100000000000001" hidden="1" customHeight="1" thickTop="1" x14ac:dyDescent="0.25">
      <c r="A112" s="100" t="s">
        <v>47</v>
      </c>
      <c r="B112" s="101"/>
      <c r="C112" s="102" t="str">
        <f>IF($B112&lt;&gt;"",VLOOKUP($B112,Alla_anmälda,5),"")</f>
        <v/>
      </c>
      <c r="D112" s="102" t="str">
        <f>IF($B112&lt;&gt;"",VLOOKUP($B112,Alla_anmälda,8),"")</f>
        <v/>
      </c>
      <c r="E112" s="103"/>
      <c r="F112" s="104"/>
      <c r="G112" s="101"/>
      <c r="H112" s="102" t="str">
        <f>IF($B112&lt;&gt;"",VLOOKUP($B112,Alla_anmälda,9),"")</f>
        <v/>
      </c>
      <c r="I112" s="102" t="str">
        <f>IF($B112&lt;&gt;"",VLOOKUP($B112,Alla_anmälda,10),"")</f>
        <v/>
      </c>
      <c r="J112" s="105"/>
    </row>
    <row r="113" spans="1:10" ht="20.100000000000001" hidden="1" customHeight="1" x14ac:dyDescent="0.25">
      <c r="A113" s="106" t="s">
        <v>48</v>
      </c>
      <c r="B113" s="107"/>
      <c r="C113" s="108" t="str">
        <f>IF($B113&lt;&gt;"",VLOOKUP($B113,Alla_anmälda,5),"")</f>
        <v/>
      </c>
      <c r="D113" s="108" t="str">
        <f>IF($B113&lt;&gt;"",VLOOKUP($B113,Alla_anmälda,8),"")</f>
        <v/>
      </c>
      <c r="E113" s="109"/>
      <c r="F113" s="110"/>
      <c r="G113" s="107"/>
      <c r="H113" s="108" t="str">
        <f>IF($B113&lt;&gt;"",VLOOKUP($B113,Alla_anmälda,9),"")</f>
        <v/>
      </c>
      <c r="I113" s="108" t="str">
        <f>IF($B113&lt;&gt;"",VLOOKUP($B113,Alla_anmälda,10),"")</f>
        <v/>
      </c>
      <c r="J113" s="111"/>
    </row>
    <row r="114" spans="1:10" ht="20.100000000000001" hidden="1" customHeight="1" x14ac:dyDescent="0.25">
      <c r="A114" s="106" t="s">
        <v>49</v>
      </c>
      <c r="B114" s="107"/>
      <c r="C114" s="108" t="str">
        <f>IF($B114&lt;&gt;"",VLOOKUP($B114,Alla_anmälda,5),"")</f>
        <v/>
      </c>
      <c r="D114" s="108" t="str">
        <f>IF($B114&lt;&gt;"",VLOOKUP($B114,Alla_anmälda,8),"")</f>
        <v/>
      </c>
      <c r="E114" s="109"/>
      <c r="F114" s="110"/>
      <c r="G114" s="107"/>
      <c r="H114" s="108" t="str">
        <f>IF($B114&lt;&gt;"",VLOOKUP($B114,Alla_anmälda,9),"")</f>
        <v/>
      </c>
      <c r="I114" s="108" t="str">
        <f>IF($B114&lt;&gt;"",VLOOKUP($B114,Alla_anmälda,10),"")</f>
        <v/>
      </c>
      <c r="J114" s="111"/>
    </row>
    <row r="115" spans="1:10" ht="20.100000000000001" hidden="1" customHeight="1" thickBot="1" x14ac:dyDescent="0.3">
      <c r="A115" s="112" t="s">
        <v>50</v>
      </c>
      <c r="B115" s="113"/>
      <c r="C115" s="114" t="str">
        <f>IF($B115&lt;&gt;"",VLOOKUP($B115,Alla_anmälda,5),"")</f>
        <v/>
      </c>
      <c r="D115" s="114" t="str">
        <f>IF($B115&lt;&gt;"",VLOOKUP($B115,Alla_anmälda,8),"")</f>
        <v/>
      </c>
      <c r="E115" s="115"/>
      <c r="F115" s="116"/>
      <c r="G115" s="113"/>
      <c r="H115" s="114" t="str">
        <f>IF($B115&lt;&gt;"",VLOOKUP($B115,Alla_anmälda,9),"")</f>
        <v/>
      </c>
      <c r="I115" s="114" t="str">
        <f>IF($B115&lt;&gt;"",VLOOKUP($B115,Alla_anmälda,10),"")</f>
        <v/>
      </c>
      <c r="J115" s="117"/>
    </row>
    <row r="116" spans="1:10" ht="20.100000000000001" hidden="1" customHeight="1" thickTop="1" thickBot="1" x14ac:dyDescent="0.3">
      <c r="A116" s="95" t="str">
        <f>"HEAT "&amp;MID(A111,6,2)+1</f>
        <v>HEAT 24</v>
      </c>
    </row>
    <row r="117" spans="1:10" ht="20.100000000000001" hidden="1" customHeight="1" thickTop="1" x14ac:dyDescent="0.25">
      <c r="A117" s="100" t="s">
        <v>47</v>
      </c>
      <c r="B117" s="101"/>
      <c r="C117" s="102" t="str">
        <f>IF($B117&lt;&gt;"",VLOOKUP($B117,Alla_anmälda,5),"")</f>
        <v/>
      </c>
      <c r="D117" s="102" t="str">
        <f>IF($B117&lt;&gt;"",VLOOKUP($B117,Alla_anmälda,8),"")</f>
        <v/>
      </c>
      <c r="E117" s="103"/>
      <c r="F117" s="104"/>
      <c r="G117" s="101"/>
      <c r="H117" s="102" t="str">
        <f>IF($B117&lt;&gt;"",VLOOKUP($B117,Alla_anmälda,9),"")</f>
        <v/>
      </c>
      <c r="I117" s="102" t="str">
        <f>IF($B117&lt;&gt;"",VLOOKUP($B117,Alla_anmälda,10),"")</f>
        <v/>
      </c>
      <c r="J117" s="105"/>
    </row>
    <row r="118" spans="1:10" ht="20.100000000000001" hidden="1" customHeight="1" x14ac:dyDescent="0.25">
      <c r="A118" s="106" t="s">
        <v>48</v>
      </c>
      <c r="B118" s="107"/>
      <c r="C118" s="108" t="str">
        <f>IF($B118&lt;&gt;"",VLOOKUP($B118,Alla_anmälda,5),"")</f>
        <v/>
      </c>
      <c r="D118" s="108" t="str">
        <f>IF($B118&lt;&gt;"",VLOOKUP($B118,Alla_anmälda,8),"")</f>
        <v/>
      </c>
      <c r="E118" s="109"/>
      <c r="F118" s="110"/>
      <c r="G118" s="107"/>
      <c r="H118" s="108" t="str">
        <f>IF($B118&lt;&gt;"",VLOOKUP($B118,Alla_anmälda,9),"")</f>
        <v/>
      </c>
      <c r="I118" s="108" t="str">
        <f>IF($B118&lt;&gt;"",VLOOKUP($B118,Alla_anmälda,10),"")</f>
        <v/>
      </c>
      <c r="J118" s="111"/>
    </row>
    <row r="119" spans="1:10" ht="20.100000000000001" hidden="1" customHeight="1" x14ac:dyDescent="0.25">
      <c r="A119" s="106" t="s">
        <v>49</v>
      </c>
      <c r="B119" s="107"/>
      <c r="C119" s="108" t="str">
        <f>IF($B119&lt;&gt;"",VLOOKUP($B119,Alla_anmälda,5),"")</f>
        <v/>
      </c>
      <c r="D119" s="108" t="str">
        <f>IF($B119&lt;&gt;"",VLOOKUP($B119,Alla_anmälda,8),"")</f>
        <v/>
      </c>
      <c r="E119" s="109"/>
      <c r="F119" s="110"/>
      <c r="G119" s="107"/>
      <c r="H119" s="108" t="str">
        <f>IF($B119&lt;&gt;"",VLOOKUP($B119,Alla_anmälda,9),"")</f>
        <v/>
      </c>
      <c r="I119" s="108" t="str">
        <f>IF($B119&lt;&gt;"",VLOOKUP($B119,Alla_anmälda,10),"")</f>
        <v/>
      </c>
      <c r="J119" s="111"/>
    </row>
    <row r="120" spans="1:10" ht="20.100000000000001" hidden="1" customHeight="1" thickBot="1" x14ac:dyDescent="0.3">
      <c r="A120" s="112" t="s">
        <v>50</v>
      </c>
      <c r="B120" s="113"/>
      <c r="C120" s="114" t="str">
        <f>IF($B120&lt;&gt;"",VLOOKUP($B120,Alla_anmälda,5),"")</f>
        <v/>
      </c>
      <c r="D120" s="114" t="str">
        <f>IF($B120&lt;&gt;"",VLOOKUP($B120,Alla_anmälda,8),"")</f>
        <v/>
      </c>
      <c r="E120" s="115"/>
      <c r="F120" s="116"/>
      <c r="G120" s="113"/>
      <c r="H120" s="114" t="str">
        <f>IF($B120&lt;&gt;"",VLOOKUP($B120,Alla_anmälda,9),"")</f>
        <v/>
      </c>
      <c r="I120" s="114" t="str">
        <f>IF($B120&lt;&gt;"",VLOOKUP($B120,Alla_anmälda,10),"")</f>
        <v/>
      </c>
      <c r="J120" s="117"/>
    </row>
    <row r="121" spans="1:10" ht="20.100000000000001" hidden="1" customHeight="1" thickTop="1" thickBot="1" x14ac:dyDescent="0.3">
      <c r="A121" s="95" t="str">
        <f>"HEAT "&amp;MID(A116,6,2)+1</f>
        <v>HEAT 25</v>
      </c>
    </row>
    <row r="122" spans="1:10" ht="20.100000000000001" hidden="1" customHeight="1" thickTop="1" x14ac:dyDescent="0.25">
      <c r="A122" s="100" t="s">
        <v>47</v>
      </c>
      <c r="B122" s="101"/>
      <c r="C122" s="102" t="str">
        <f>IF($B122&lt;&gt;"",VLOOKUP($B122,Alla_anmälda,5),"")</f>
        <v/>
      </c>
      <c r="D122" s="102" t="str">
        <f>IF($B122&lt;&gt;"",VLOOKUP($B122,Alla_anmälda,8),"")</f>
        <v/>
      </c>
      <c r="E122" s="103"/>
      <c r="F122" s="104"/>
      <c r="G122" s="101"/>
      <c r="H122" s="102" t="str">
        <f>IF($B122&lt;&gt;"",VLOOKUP($B122,Alla_anmälda,9),"")</f>
        <v/>
      </c>
      <c r="I122" s="102" t="str">
        <f>IF($B122&lt;&gt;"",VLOOKUP($B122,Alla_anmälda,10),"")</f>
        <v/>
      </c>
      <c r="J122" s="105"/>
    </row>
    <row r="123" spans="1:10" ht="20.100000000000001" hidden="1" customHeight="1" x14ac:dyDescent="0.25">
      <c r="A123" s="106" t="s">
        <v>48</v>
      </c>
      <c r="B123" s="107"/>
      <c r="C123" s="108" t="str">
        <f>IF($B123&lt;&gt;"",VLOOKUP($B123,Alla_anmälda,5),"")</f>
        <v/>
      </c>
      <c r="D123" s="108" t="str">
        <f>IF($B123&lt;&gt;"",VLOOKUP($B123,Alla_anmälda,8),"")</f>
        <v/>
      </c>
      <c r="E123" s="109"/>
      <c r="F123" s="110"/>
      <c r="G123" s="107"/>
      <c r="H123" s="108" t="str">
        <f>IF($B123&lt;&gt;"",VLOOKUP($B123,Alla_anmälda,9),"")</f>
        <v/>
      </c>
      <c r="I123" s="108" t="str">
        <f>IF($B123&lt;&gt;"",VLOOKUP($B123,Alla_anmälda,10),"")</f>
        <v/>
      </c>
      <c r="J123" s="111"/>
    </row>
    <row r="124" spans="1:10" ht="20.100000000000001" hidden="1" customHeight="1" x14ac:dyDescent="0.25">
      <c r="A124" s="106" t="s">
        <v>49</v>
      </c>
      <c r="B124" s="107"/>
      <c r="C124" s="108" t="str">
        <f>IF($B124&lt;&gt;"",VLOOKUP($B124,Alla_anmälda,5),"")</f>
        <v/>
      </c>
      <c r="D124" s="108" t="str">
        <f>IF($B124&lt;&gt;"",VLOOKUP($B124,Alla_anmälda,8),"")</f>
        <v/>
      </c>
      <c r="E124" s="109"/>
      <c r="F124" s="110"/>
      <c r="G124" s="107"/>
      <c r="H124" s="108" t="str">
        <f>IF($B124&lt;&gt;"",VLOOKUP($B124,Alla_anmälda,9),"")</f>
        <v/>
      </c>
      <c r="I124" s="108" t="str">
        <f>IF($B124&lt;&gt;"",VLOOKUP($B124,Alla_anmälda,10),"")</f>
        <v/>
      </c>
      <c r="J124" s="111"/>
    </row>
    <row r="125" spans="1:10" ht="20.100000000000001" hidden="1" customHeight="1" thickBot="1" x14ac:dyDescent="0.3">
      <c r="A125" s="112" t="s">
        <v>50</v>
      </c>
      <c r="B125" s="113"/>
      <c r="C125" s="114" t="str">
        <f>IF($B125&lt;&gt;"",VLOOKUP($B125,Alla_anmälda,5),"")</f>
        <v/>
      </c>
      <c r="D125" s="114" t="str">
        <f>IF($B125&lt;&gt;"",VLOOKUP($B125,Alla_anmälda,8),"")</f>
        <v/>
      </c>
      <c r="E125" s="115"/>
      <c r="F125" s="116"/>
      <c r="G125" s="113"/>
      <c r="H125" s="114" t="str">
        <f>IF($B125&lt;&gt;"",VLOOKUP($B125,Alla_anmälda,9),"")</f>
        <v/>
      </c>
      <c r="I125" s="114" t="str">
        <f>IF($B125&lt;&gt;"",VLOOKUP($B125,Alla_anmälda,10),"")</f>
        <v/>
      </c>
      <c r="J125" s="117"/>
    </row>
    <row r="126" spans="1:10" ht="20.100000000000001" hidden="1" customHeight="1" thickTop="1" thickBot="1" x14ac:dyDescent="0.3">
      <c r="A126" s="95" t="str">
        <f>"HEAT "&amp;MID(A121,6,2)+1</f>
        <v>HEAT 26</v>
      </c>
    </row>
    <row r="127" spans="1:10" ht="20.100000000000001" hidden="1" customHeight="1" thickTop="1" x14ac:dyDescent="0.25">
      <c r="A127" s="100" t="s">
        <v>47</v>
      </c>
      <c r="B127" s="101"/>
      <c r="C127" s="102" t="str">
        <f>IF($B127&lt;&gt;"",VLOOKUP($B127,Alla_anmälda,5),"")</f>
        <v/>
      </c>
      <c r="D127" s="102" t="str">
        <f>IF($B127&lt;&gt;"",VLOOKUP($B127,Alla_anmälda,8),"")</f>
        <v/>
      </c>
      <c r="E127" s="103"/>
      <c r="F127" s="104"/>
      <c r="G127" s="101"/>
      <c r="H127" s="102" t="str">
        <f>IF($B127&lt;&gt;"",VLOOKUP($B127,Alla_anmälda,9),"")</f>
        <v/>
      </c>
      <c r="I127" s="102" t="str">
        <f>IF($B127&lt;&gt;"",VLOOKUP($B127,Alla_anmälda,10),"")</f>
        <v/>
      </c>
      <c r="J127" s="105"/>
    </row>
    <row r="128" spans="1:10" ht="20.100000000000001" hidden="1" customHeight="1" x14ac:dyDescent="0.25">
      <c r="A128" s="106" t="s">
        <v>48</v>
      </c>
      <c r="B128" s="107"/>
      <c r="C128" s="108" t="str">
        <f>IF($B128&lt;&gt;"",VLOOKUP($B128,Alla_anmälda,5),"")</f>
        <v/>
      </c>
      <c r="D128" s="108" t="str">
        <f>IF($B128&lt;&gt;"",VLOOKUP($B128,Alla_anmälda,8),"")</f>
        <v/>
      </c>
      <c r="E128" s="109"/>
      <c r="F128" s="110"/>
      <c r="G128" s="107"/>
      <c r="H128" s="108" t="str">
        <f>IF($B128&lt;&gt;"",VLOOKUP($B128,Alla_anmälda,9),"")</f>
        <v/>
      </c>
      <c r="I128" s="108" t="str">
        <f>IF($B128&lt;&gt;"",VLOOKUP($B128,Alla_anmälda,10),"")</f>
        <v/>
      </c>
      <c r="J128" s="111"/>
    </row>
    <row r="129" spans="1:10" ht="20.100000000000001" hidden="1" customHeight="1" x14ac:dyDescent="0.25">
      <c r="A129" s="106" t="s">
        <v>49</v>
      </c>
      <c r="B129" s="107"/>
      <c r="C129" s="108" t="str">
        <f>IF($B129&lt;&gt;"",VLOOKUP($B129,Alla_anmälda,5),"")</f>
        <v/>
      </c>
      <c r="D129" s="108" t="str">
        <f>IF($B129&lt;&gt;"",VLOOKUP($B129,Alla_anmälda,8),"")</f>
        <v/>
      </c>
      <c r="E129" s="109"/>
      <c r="F129" s="110"/>
      <c r="G129" s="107"/>
      <c r="H129" s="108" t="str">
        <f>IF($B129&lt;&gt;"",VLOOKUP($B129,Alla_anmälda,9),"")</f>
        <v/>
      </c>
      <c r="I129" s="108" t="str">
        <f>IF($B129&lt;&gt;"",VLOOKUP($B129,Alla_anmälda,10),"")</f>
        <v/>
      </c>
      <c r="J129" s="111"/>
    </row>
    <row r="130" spans="1:10" ht="20.100000000000001" hidden="1" customHeight="1" thickBot="1" x14ac:dyDescent="0.3">
      <c r="A130" s="112" t="s">
        <v>50</v>
      </c>
      <c r="B130" s="113"/>
      <c r="C130" s="114" t="str">
        <f>IF($B130&lt;&gt;"",VLOOKUP($B130,Alla_anmälda,5),"")</f>
        <v/>
      </c>
      <c r="D130" s="114" t="str">
        <f>IF($B130&lt;&gt;"",VLOOKUP($B130,Alla_anmälda,8),"")</f>
        <v/>
      </c>
      <c r="E130" s="115"/>
      <c r="F130" s="116"/>
      <c r="G130" s="113"/>
      <c r="H130" s="114" t="str">
        <f>IF($B130&lt;&gt;"",VLOOKUP($B130,Alla_anmälda,9),"")</f>
        <v/>
      </c>
      <c r="I130" s="114" t="str">
        <f>IF($B130&lt;&gt;"",VLOOKUP($B130,Alla_anmälda,10),"")</f>
        <v/>
      </c>
      <c r="J130" s="117"/>
    </row>
    <row r="131" spans="1:10" ht="20.100000000000001" hidden="1" customHeight="1" thickTop="1" thickBot="1" x14ac:dyDescent="0.3">
      <c r="A131" s="95" t="str">
        <f>"HEAT "&amp;MID(A126,6,2)+1</f>
        <v>HEAT 27</v>
      </c>
    </row>
    <row r="132" spans="1:10" ht="20.100000000000001" hidden="1" customHeight="1" thickTop="1" x14ac:dyDescent="0.25">
      <c r="A132" s="100" t="s">
        <v>47</v>
      </c>
      <c r="B132" s="101"/>
      <c r="C132" s="102" t="str">
        <f>IF($B132&lt;&gt;"",VLOOKUP($B132,Alla_anmälda,5),"")</f>
        <v/>
      </c>
      <c r="D132" s="102" t="str">
        <f>IF($B132&lt;&gt;"",VLOOKUP($B132,Alla_anmälda,8),"")</f>
        <v/>
      </c>
      <c r="E132" s="103"/>
      <c r="F132" s="104"/>
      <c r="G132" s="101"/>
      <c r="H132" s="102" t="str">
        <f>IF($B132&lt;&gt;"",VLOOKUP($B132,Alla_anmälda,9),"")</f>
        <v/>
      </c>
      <c r="I132" s="102" t="str">
        <f>IF($B132&lt;&gt;"",VLOOKUP($B132,Alla_anmälda,10),"")</f>
        <v/>
      </c>
      <c r="J132" s="105"/>
    </row>
    <row r="133" spans="1:10" ht="20.100000000000001" hidden="1" customHeight="1" x14ac:dyDescent="0.25">
      <c r="A133" s="106" t="s">
        <v>48</v>
      </c>
      <c r="B133" s="107"/>
      <c r="C133" s="108" t="str">
        <f>IF($B133&lt;&gt;"",VLOOKUP($B133,Alla_anmälda,5),"")</f>
        <v/>
      </c>
      <c r="D133" s="108" t="str">
        <f>IF($B133&lt;&gt;"",VLOOKUP($B133,Alla_anmälda,8),"")</f>
        <v/>
      </c>
      <c r="E133" s="109"/>
      <c r="F133" s="110"/>
      <c r="G133" s="107"/>
      <c r="H133" s="108" t="str">
        <f>IF($B133&lt;&gt;"",VLOOKUP($B133,Alla_anmälda,9),"")</f>
        <v/>
      </c>
      <c r="I133" s="108" t="str">
        <f>IF($B133&lt;&gt;"",VLOOKUP($B133,Alla_anmälda,10),"")</f>
        <v/>
      </c>
      <c r="J133" s="111"/>
    </row>
    <row r="134" spans="1:10" ht="20.100000000000001" hidden="1" customHeight="1" x14ac:dyDescent="0.25">
      <c r="A134" s="106" t="s">
        <v>49</v>
      </c>
      <c r="B134" s="107"/>
      <c r="C134" s="108" t="str">
        <f>IF($B134&lt;&gt;"",VLOOKUP($B134,Alla_anmälda,5),"")</f>
        <v/>
      </c>
      <c r="D134" s="108" t="str">
        <f>IF($B134&lt;&gt;"",VLOOKUP($B134,Alla_anmälda,8),"")</f>
        <v/>
      </c>
      <c r="E134" s="109"/>
      <c r="F134" s="110"/>
      <c r="G134" s="107"/>
      <c r="H134" s="108" t="str">
        <f>IF($B134&lt;&gt;"",VLOOKUP($B134,Alla_anmälda,9),"")</f>
        <v/>
      </c>
      <c r="I134" s="108" t="str">
        <f>IF($B134&lt;&gt;"",VLOOKUP($B134,Alla_anmälda,10),"")</f>
        <v/>
      </c>
      <c r="J134" s="111"/>
    </row>
    <row r="135" spans="1:10" ht="20.100000000000001" hidden="1" customHeight="1" thickBot="1" x14ac:dyDescent="0.3">
      <c r="A135" s="112" t="s">
        <v>50</v>
      </c>
      <c r="B135" s="113"/>
      <c r="C135" s="114" t="str">
        <f>IF($B135&lt;&gt;"",VLOOKUP($B135,Alla_anmälda,5),"")</f>
        <v/>
      </c>
      <c r="D135" s="114" t="str">
        <f>IF($B135&lt;&gt;"",VLOOKUP($B135,Alla_anmälda,8),"")</f>
        <v/>
      </c>
      <c r="E135" s="115"/>
      <c r="F135" s="116"/>
      <c r="G135" s="113"/>
      <c r="H135" s="114" t="str">
        <f>IF($B135&lt;&gt;"",VLOOKUP($B135,Alla_anmälda,9),"")</f>
        <v/>
      </c>
      <c r="I135" s="114" t="str">
        <f>IF($B135&lt;&gt;"",VLOOKUP($B135,Alla_anmälda,10),"")</f>
        <v/>
      </c>
      <c r="J135" s="117"/>
    </row>
    <row r="136" spans="1:10" ht="20.100000000000001" hidden="1" customHeight="1" thickTop="1" thickBot="1" x14ac:dyDescent="0.3">
      <c r="A136" s="95" t="str">
        <f>"HEAT "&amp;MID(A131,6,2)+1</f>
        <v>HEAT 28</v>
      </c>
    </row>
    <row r="137" spans="1:10" ht="20.100000000000001" hidden="1" customHeight="1" thickTop="1" x14ac:dyDescent="0.25">
      <c r="A137" s="100" t="s">
        <v>47</v>
      </c>
      <c r="B137" s="101"/>
      <c r="C137" s="102" t="str">
        <f>IF($B137&lt;&gt;"",VLOOKUP($B137,Alla_anmälda,5),"")</f>
        <v/>
      </c>
      <c r="D137" s="102" t="str">
        <f>IF($B137&lt;&gt;"",VLOOKUP($B137,Alla_anmälda,8),"")</f>
        <v/>
      </c>
      <c r="E137" s="103"/>
      <c r="F137" s="104"/>
      <c r="G137" s="101"/>
      <c r="H137" s="102" t="str">
        <f>IF($B137&lt;&gt;"",VLOOKUP($B137,Alla_anmälda,9),"")</f>
        <v/>
      </c>
      <c r="I137" s="102" t="str">
        <f>IF($B137&lt;&gt;"",VLOOKUP($B137,Alla_anmälda,10),"")</f>
        <v/>
      </c>
      <c r="J137" s="105"/>
    </row>
    <row r="138" spans="1:10" ht="20.100000000000001" hidden="1" customHeight="1" x14ac:dyDescent="0.25">
      <c r="A138" s="106" t="s">
        <v>48</v>
      </c>
      <c r="B138" s="107"/>
      <c r="C138" s="108" t="str">
        <f>IF($B138&lt;&gt;"",VLOOKUP($B138,Alla_anmälda,5),"")</f>
        <v/>
      </c>
      <c r="D138" s="108" t="str">
        <f>IF($B138&lt;&gt;"",VLOOKUP($B138,Alla_anmälda,8),"")</f>
        <v/>
      </c>
      <c r="E138" s="109"/>
      <c r="F138" s="110"/>
      <c r="G138" s="107"/>
      <c r="H138" s="108" t="str">
        <f>IF($B138&lt;&gt;"",VLOOKUP($B138,Alla_anmälda,9),"")</f>
        <v/>
      </c>
      <c r="I138" s="108" t="str">
        <f>IF($B138&lt;&gt;"",VLOOKUP($B138,Alla_anmälda,10),"")</f>
        <v/>
      </c>
      <c r="J138" s="111"/>
    </row>
    <row r="139" spans="1:10" ht="20.100000000000001" hidden="1" customHeight="1" x14ac:dyDescent="0.25">
      <c r="A139" s="106" t="s">
        <v>49</v>
      </c>
      <c r="B139" s="107"/>
      <c r="C139" s="108" t="str">
        <f>IF($B139&lt;&gt;"",VLOOKUP($B139,Alla_anmälda,5),"")</f>
        <v/>
      </c>
      <c r="D139" s="108" t="str">
        <f>IF($B139&lt;&gt;"",VLOOKUP($B139,Alla_anmälda,8),"")</f>
        <v/>
      </c>
      <c r="E139" s="109"/>
      <c r="F139" s="110"/>
      <c r="G139" s="107"/>
      <c r="H139" s="108" t="str">
        <f>IF($B139&lt;&gt;"",VLOOKUP($B139,Alla_anmälda,9),"")</f>
        <v/>
      </c>
      <c r="I139" s="108" t="str">
        <f>IF($B139&lt;&gt;"",VLOOKUP($B139,Alla_anmälda,10),"")</f>
        <v/>
      </c>
      <c r="J139" s="111"/>
    </row>
    <row r="140" spans="1:10" ht="20.100000000000001" hidden="1" customHeight="1" thickBot="1" x14ac:dyDescent="0.3">
      <c r="A140" s="112" t="s">
        <v>50</v>
      </c>
      <c r="B140" s="113"/>
      <c r="C140" s="114" t="str">
        <f>IF($B140&lt;&gt;"",VLOOKUP($B140,Alla_anmälda,5),"")</f>
        <v/>
      </c>
      <c r="D140" s="114" t="str">
        <f>IF($B140&lt;&gt;"",VLOOKUP($B140,Alla_anmälda,8),"")</f>
        <v/>
      </c>
      <c r="E140" s="115"/>
      <c r="F140" s="116"/>
      <c r="G140" s="113"/>
      <c r="H140" s="114" t="str">
        <f>IF($B140&lt;&gt;"",VLOOKUP($B140,Alla_anmälda,9),"")</f>
        <v/>
      </c>
      <c r="I140" s="114" t="str">
        <f>IF($B140&lt;&gt;"",VLOOKUP($B140,Alla_anmälda,10),"")</f>
        <v/>
      </c>
      <c r="J140" s="117"/>
    </row>
    <row r="141" spans="1:10" ht="20.100000000000001" hidden="1" customHeight="1" thickTop="1" thickBot="1" x14ac:dyDescent="0.3">
      <c r="A141" s="95" t="str">
        <f>"HEAT "&amp;MID(A136,6,2)+1</f>
        <v>HEAT 29</v>
      </c>
    </row>
    <row r="142" spans="1:10" ht="20.100000000000001" hidden="1" customHeight="1" thickTop="1" x14ac:dyDescent="0.25">
      <c r="A142" s="100" t="s">
        <v>47</v>
      </c>
      <c r="B142" s="101"/>
      <c r="C142" s="102" t="str">
        <f>IF($B142&lt;&gt;"",VLOOKUP($B142,Alla_anmälda,5),"")</f>
        <v/>
      </c>
      <c r="D142" s="102" t="str">
        <f>IF($B142&lt;&gt;"",VLOOKUP($B142,Alla_anmälda,8),"")</f>
        <v/>
      </c>
      <c r="E142" s="103"/>
      <c r="F142" s="104"/>
      <c r="G142" s="101"/>
      <c r="H142" s="102" t="str">
        <f>IF($B142&lt;&gt;"",VLOOKUP($B142,Alla_anmälda,9),"")</f>
        <v/>
      </c>
      <c r="I142" s="102" t="str">
        <f>IF($B142&lt;&gt;"",VLOOKUP($B142,Alla_anmälda,10),"")</f>
        <v/>
      </c>
      <c r="J142" s="105"/>
    </row>
    <row r="143" spans="1:10" ht="20.100000000000001" hidden="1" customHeight="1" x14ac:dyDescent="0.25">
      <c r="A143" s="106" t="s">
        <v>48</v>
      </c>
      <c r="B143" s="107"/>
      <c r="C143" s="108" t="str">
        <f>IF($B143&lt;&gt;"",VLOOKUP($B143,Alla_anmälda,5),"")</f>
        <v/>
      </c>
      <c r="D143" s="108" t="str">
        <f>IF($B143&lt;&gt;"",VLOOKUP($B143,Alla_anmälda,8),"")</f>
        <v/>
      </c>
      <c r="E143" s="109"/>
      <c r="F143" s="110"/>
      <c r="G143" s="107"/>
      <c r="H143" s="108" t="str">
        <f>IF($B143&lt;&gt;"",VLOOKUP($B143,Alla_anmälda,9),"")</f>
        <v/>
      </c>
      <c r="I143" s="108" t="str">
        <f>IF($B143&lt;&gt;"",VLOOKUP($B143,Alla_anmälda,10),"")</f>
        <v/>
      </c>
      <c r="J143" s="111"/>
    </row>
    <row r="144" spans="1:10" ht="20.100000000000001" hidden="1" customHeight="1" x14ac:dyDescent="0.25">
      <c r="A144" s="106" t="s">
        <v>49</v>
      </c>
      <c r="B144" s="107"/>
      <c r="C144" s="108" t="str">
        <f>IF($B144&lt;&gt;"",VLOOKUP($B144,Alla_anmälda,5),"")</f>
        <v/>
      </c>
      <c r="D144" s="108" t="str">
        <f>IF($B144&lt;&gt;"",VLOOKUP($B144,Alla_anmälda,8),"")</f>
        <v/>
      </c>
      <c r="E144" s="109"/>
      <c r="F144" s="110"/>
      <c r="G144" s="107"/>
      <c r="H144" s="108" t="str">
        <f>IF($B144&lt;&gt;"",VLOOKUP($B144,Alla_anmälda,9),"")</f>
        <v/>
      </c>
      <c r="I144" s="108" t="str">
        <f>IF($B144&lt;&gt;"",VLOOKUP($B144,Alla_anmälda,10),"")</f>
        <v/>
      </c>
      <c r="J144" s="111"/>
    </row>
    <row r="145" spans="1:10" ht="20.100000000000001" hidden="1" customHeight="1" thickBot="1" x14ac:dyDescent="0.3">
      <c r="A145" s="112" t="s">
        <v>50</v>
      </c>
      <c r="B145" s="113"/>
      <c r="C145" s="114" t="str">
        <f>IF($B145&lt;&gt;"",VLOOKUP($B145,Alla_anmälda,5),"")</f>
        <v/>
      </c>
      <c r="D145" s="114" t="str">
        <f>IF($B145&lt;&gt;"",VLOOKUP($B145,Alla_anmälda,8),"")</f>
        <v/>
      </c>
      <c r="E145" s="115"/>
      <c r="F145" s="116"/>
      <c r="G145" s="113"/>
      <c r="H145" s="114" t="str">
        <f>IF($B145&lt;&gt;"",VLOOKUP($B145,Alla_anmälda,9),"")</f>
        <v/>
      </c>
      <c r="I145" s="114" t="str">
        <f>IF($B145&lt;&gt;"",VLOOKUP($B145,Alla_anmälda,10),"")</f>
        <v/>
      </c>
      <c r="J145" s="117"/>
    </row>
    <row r="146" spans="1:10" ht="20.100000000000001" hidden="1" customHeight="1" thickTop="1" thickBot="1" x14ac:dyDescent="0.3">
      <c r="A146" s="95" t="str">
        <f>"HEAT "&amp;MID(A141,6,2)+1</f>
        <v>HEAT 30</v>
      </c>
    </row>
    <row r="147" spans="1:10" ht="20.100000000000001" hidden="1" customHeight="1" thickTop="1" x14ac:dyDescent="0.25">
      <c r="A147" s="100" t="s">
        <v>47</v>
      </c>
      <c r="B147" s="101"/>
      <c r="C147" s="102" t="str">
        <f>IF($B147&lt;&gt;"",VLOOKUP($B147,Alla_anmälda,5),"")</f>
        <v/>
      </c>
      <c r="D147" s="102" t="str">
        <f>IF($B147&lt;&gt;"",VLOOKUP($B147,Alla_anmälda,8),"")</f>
        <v/>
      </c>
      <c r="E147" s="103"/>
      <c r="F147" s="104"/>
      <c r="G147" s="101"/>
      <c r="H147" s="102" t="str">
        <f>IF($B147&lt;&gt;"",VLOOKUP($B147,Alla_anmälda,9),"")</f>
        <v/>
      </c>
      <c r="I147" s="102" t="str">
        <f>IF($B147&lt;&gt;"",VLOOKUP($B147,Alla_anmälda,10),"")</f>
        <v/>
      </c>
      <c r="J147" s="105"/>
    </row>
    <row r="148" spans="1:10" ht="20.100000000000001" hidden="1" customHeight="1" x14ac:dyDescent="0.25">
      <c r="A148" s="106" t="s">
        <v>48</v>
      </c>
      <c r="B148" s="107"/>
      <c r="C148" s="108" t="str">
        <f>IF($B148&lt;&gt;"",VLOOKUP($B148,Alla_anmälda,5),"")</f>
        <v/>
      </c>
      <c r="D148" s="108" t="str">
        <f>IF($B148&lt;&gt;"",VLOOKUP($B148,Alla_anmälda,8),"")</f>
        <v/>
      </c>
      <c r="E148" s="109"/>
      <c r="F148" s="110"/>
      <c r="G148" s="107"/>
      <c r="H148" s="108" t="str">
        <f>IF($B148&lt;&gt;"",VLOOKUP($B148,Alla_anmälda,9),"")</f>
        <v/>
      </c>
      <c r="I148" s="108" t="str">
        <f>IF($B148&lt;&gt;"",VLOOKUP($B148,Alla_anmälda,10),"")</f>
        <v/>
      </c>
      <c r="J148" s="111"/>
    </row>
    <row r="149" spans="1:10" ht="20.100000000000001" hidden="1" customHeight="1" x14ac:dyDescent="0.25">
      <c r="A149" s="106" t="s">
        <v>49</v>
      </c>
      <c r="B149" s="107"/>
      <c r="C149" s="108" t="str">
        <f>IF($B149&lt;&gt;"",VLOOKUP($B149,Alla_anmälda,5),"")</f>
        <v/>
      </c>
      <c r="D149" s="108" t="str">
        <f>IF($B149&lt;&gt;"",VLOOKUP($B149,Alla_anmälda,8),"")</f>
        <v/>
      </c>
      <c r="E149" s="109"/>
      <c r="F149" s="110"/>
      <c r="G149" s="107"/>
      <c r="H149" s="108" t="str">
        <f>IF($B149&lt;&gt;"",VLOOKUP($B149,Alla_anmälda,9),"")</f>
        <v/>
      </c>
      <c r="I149" s="108" t="str">
        <f>IF($B149&lt;&gt;"",VLOOKUP($B149,Alla_anmälda,10),"")</f>
        <v/>
      </c>
      <c r="J149" s="111"/>
    </row>
    <row r="150" spans="1:10" ht="20.100000000000001" hidden="1" customHeight="1" thickBot="1" x14ac:dyDescent="0.3">
      <c r="A150" s="112" t="s">
        <v>50</v>
      </c>
      <c r="B150" s="113"/>
      <c r="C150" s="114" t="str">
        <f>IF($B150&lt;&gt;"",VLOOKUP($B150,Alla_anmälda,5),"")</f>
        <v/>
      </c>
      <c r="D150" s="114" t="str">
        <f>IF($B150&lt;&gt;"",VLOOKUP($B150,Alla_anmälda,8),"")</f>
        <v/>
      </c>
      <c r="E150" s="115"/>
      <c r="F150" s="116"/>
      <c r="G150" s="113"/>
      <c r="H150" s="114" t="str">
        <f>IF($B150&lt;&gt;"",VLOOKUP($B150,Alla_anmälda,9),"")</f>
        <v/>
      </c>
      <c r="I150" s="114" t="str">
        <f>IF($B150&lt;&gt;"",VLOOKUP($B150,Alla_anmälda,10),"")</f>
        <v/>
      </c>
      <c r="J150" s="117"/>
    </row>
    <row r="151" spans="1:10" ht="20.100000000000001" customHeight="1" thickTop="1" thickBot="1" x14ac:dyDescent="0.3">
      <c r="A151" s="95" t="str">
        <f>"HEAT "&amp;MID(A36,6,2)+1</f>
        <v>HEAT 9</v>
      </c>
    </row>
    <row r="152" spans="1:10" ht="20.100000000000001" customHeight="1" thickTop="1" x14ac:dyDescent="0.25">
      <c r="A152" s="100" t="s">
        <v>47</v>
      </c>
      <c r="B152" s="101"/>
      <c r="C152" s="102" t="str">
        <f>IF($B152&lt;&gt;"",VLOOKUP($B152,Alla_anmälda,5),"")</f>
        <v/>
      </c>
      <c r="D152" s="102" t="str">
        <f>IF($B152&lt;&gt;"",VLOOKUP($B152,Alla_anmälda,8),"")</f>
        <v/>
      </c>
      <c r="E152" s="103"/>
      <c r="F152" s="104"/>
      <c r="G152" s="101"/>
      <c r="H152" s="102" t="str">
        <f>IF($B152&lt;&gt;"",VLOOKUP($B152,Alla_anmälda,9),"")</f>
        <v/>
      </c>
      <c r="I152" s="102" t="str">
        <f>IF($B152&lt;&gt;"",VLOOKUP($B152,Alla_anmälda,10),"")</f>
        <v/>
      </c>
      <c r="J152" s="105"/>
    </row>
    <row r="153" spans="1:10" ht="20.100000000000001" customHeight="1" x14ac:dyDescent="0.25">
      <c r="A153" s="106" t="s">
        <v>48</v>
      </c>
      <c r="B153" s="107"/>
      <c r="C153" s="108" t="str">
        <f>IF($B153&lt;&gt;"",VLOOKUP($B153,Alla_anmälda,5),"")</f>
        <v/>
      </c>
      <c r="D153" s="108" t="str">
        <f>IF($B153&lt;&gt;"",VLOOKUP($B153,Alla_anmälda,8),"")</f>
        <v/>
      </c>
      <c r="E153" s="109"/>
      <c r="F153" s="110"/>
      <c r="G153" s="107"/>
      <c r="H153" s="108" t="str">
        <f>IF($B153&lt;&gt;"",VLOOKUP($B153,Alla_anmälda,9),"")</f>
        <v/>
      </c>
      <c r="I153" s="108" t="str">
        <f>IF($B153&lt;&gt;"",VLOOKUP($B153,Alla_anmälda,10),"")</f>
        <v/>
      </c>
      <c r="J153" s="111"/>
    </row>
    <row r="154" spans="1:10" ht="20.100000000000001" customHeight="1" x14ac:dyDescent="0.25">
      <c r="A154" s="106" t="s">
        <v>49</v>
      </c>
      <c r="B154" s="107"/>
      <c r="C154" s="108" t="str">
        <f>IF($B154&lt;&gt;"",VLOOKUP($B154,Alla_anmälda,5),"")</f>
        <v/>
      </c>
      <c r="D154" s="108" t="str">
        <f>IF($B154&lt;&gt;"",VLOOKUP($B154,Alla_anmälda,8),"")</f>
        <v/>
      </c>
      <c r="E154" s="109"/>
      <c r="F154" s="110"/>
      <c r="G154" s="107"/>
      <c r="H154" s="108" t="str">
        <f>IF($B154&lt;&gt;"",VLOOKUP($B154,Alla_anmälda,9),"")</f>
        <v/>
      </c>
      <c r="I154" s="108" t="str">
        <f>IF($B154&lt;&gt;"",VLOOKUP($B154,Alla_anmälda,10),"")</f>
        <v/>
      </c>
      <c r="J154" s="111"/>
    </row>
    <row r="155" spans="1:10" ht="20.100000000000001" customHeight="1" thickBot="1" x14ac:dyDescent="0.3">
      <c r="A155" s="112" t="s">
        <v>50</v>
      </c>
      <c r="B155" s="113"/>
      <c r="C155" s="114" t="str">
        <f>IF($B155&lt;&gt;"",VLOOKUP($B155,Alla_anmälda,5),"")</f>
        <v/>
      </c>
      <c r="D155" s="114" t="str">
        <f>IF($B155&lt;&gt;"",VLOOKUP($B155,Alla_anmälda,8),"")</f>
        <v/>
      </c>
      <c r="E155" s="115"/>
      <c r="F155" s="116"/>
      <c r="G155" s="113"/>
      <c r="H155" s="114" t="str">
        <f>IF($B155&lt;&gt;"",VLOOKUP($B155,Alla_anmälda,9),"")</f>
        <v/>
      </c>
      <c r="I155" s="114" t="str">
        <f>IF($B155&lt;&gt;"",VLOOKUP($B155,Alla_anmälda,10),"")</f>
        <v/>
      </c>
      <c r="J155" s="117"/>
    </row>
    <row r="156" spans="1:10" ht="20.100000000000001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9" orientation="portrait" verticalDpi="300" r:id="rId1"/>
  <headerFooter alignWithMargins="0">
    <oddHeader>&amp;LNORRKÖPING
50-ÅRSJUBILEUM&amp;C&amp;12FÖRSÖK 2 
HANAR&amp;R&amp;8&amp;F.&amp;A
2022-07-02/03
Page &amp;P (&amp;N)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241"/>
  <sheetViews>
    <sheetView zoomScaleNormal="100" workbookViewId="0">
      <selection activeCell="I5" sqref="I5"/>
    </sheetView>
  </sheetViews>
  <sheetFormatPr defaultRowHeight="20.100000000000001" customHeight="1" x14ac:dyDescent="0.25"/>
  <cols>
    <col min="1" max="1" width="6" style="46" bestFit="1" customWidth="1"/>
    <col min="2" max="2" width="30.6640625" style="48" bestFit="1" customWidth="1"/>
    <col min="3" max="3" width="6.5546875" style="46" bestFit="1" customWidth="1"/>
    <col min="4" max="4" width="6.33203125" style="45" bestFit="1" customWidth="1"/>
    <col min="5" max="5" width="6.5546875" style="46" bestFit="1" customWidth="1"/>
    <col min="6" max="6" width="6.33203125" style="45" bestFit="1" customWidth="1"/>
    <col min="7" max="7" width="7.109375" style="48" bestFit="1" customWidth="1"/>
    <col min="8" max="8" width="8.44140625" style="47" bestFit="1" customWidth="1"/>
    <col min="9" max="9" width="5.44140625" style="46" bestFit="1" customWidth="1"/>
  </cols>
  <sheetData>
    <row r="1" spans="1:9" s="48" customFormat="1" ht="20.100000000000001" customHeight="1" x14ac:dyDescent="0.25">
      <c r="A1" s="46" t="s">
        <v>0</v>
      </c>
      <c r="B1" s="48" t="s">
        <v>4</v>
      </c>
      <c r="C1" s="49" t="s">
        <v>51</v>
      </c>
      <c r="D1" s="45" t="s">
        <v>52</v>
      </c>
      <c r="E1" s="49" t="s">
        <v>53</v>
      </c>
      <c r="F1" s="45" t="s">
        <v>54</v>
      </c>
      <c r="G1" s="50" t="s">
        <v>55</v>
      </c>
      <c r="H1" s="47" t="s">
        <v>56</v>
      </c>
      <c r="I1" s="46" t="s">
        <v>57</v>
      </c>
    </row>
    <row r="2" spans="1:9" ht="20.100000000000001" customHeight="1" x14ac:dyDescent="0.25">
      <c r="B2" s="48" t="str">
        <f t="shared" ref="B2:B33" si="0">IF($A2&lt;&gt;"",VLOOKUP($A2,Alla_anmälda,5),"")</f>
        <v/>
      </c>
      <c r="C2" s="49"/>
      <c r="E2" s="49"/>
      <c r="G2" s="50">
        <f t="shared" ref="G2:G33" si="1">C2+E2</f>
        <v>0</v>
      </c>
      <c r="H2" s="47">
        <f t="shared" ref="H2:H33" si="2">D2+F2</f>
        <v>0</v>
      </c>
    </row>
    <row r="3" spans="1:9" ht="20.100000000000001" customHeight="1" x14ac:dyDescent="0.25">
      <c r="B3" s="48" t="str">
        <f t="shared" si="0"/>
        <v/>
      </c>
      <c r="C3" s="49"/>
      <c r="E3" s="49"/>
      <c r="G3" s="50">
        <f t="shared" si="1"/>
        <v>0</v>
      </c>
      <c r="H3" s="47">
        <f t="shared" si="2"/>
        <v>0</v>
      </c>
    </row>
    <row r="4" spans="1:9" ht="20.100000000000001" customHeight="1" x14ac:dyDescent="0.25">
      <c r="B4" s="48" t="str">
        <f t="shared" si="0"/>
        <v/>
      </c>
      <c r="C4" s="49"/>
      <c r="E4" s="49"/>
      <c r="G4" s="50">
        <f t="shared" si="1"/>
        <v>0</v>
      </c>
      <c r="H4" s="47">
        <f t="shared" si="2"/>
        <v>0</v>
      </c>
    </row>
    <row r="5" spans="1:9" ht="20.100000000000001" customHeight="1" x14ac:dyDescent="0.25">
      <c r="B5" s="48" t="str">
        <f t="shared" si="0"/>
        <v/>
      </c>
      <c r="C5" s="49"/>
      <c r="E5" s="49"/>
      <c r="G5" s="50">
        <f t="shared" si="1"/>
        <v>0</v>
      </c>
      <c r="H5" s="47">
        <f t="shared" si="2"/>
        <v>0</v>
      </c>
    </row>
    <row r="6" spans="1:9" ht="20.100000000000001" customHeight="1" x14ac:dyDescent="0.25">
      <c r="B6" s="48" t="str">
        <f t="shared" si="0"/>
        <v/>
      </c>
      <c r="C6" s="49"/>
      <c r="E6" s="49"/>
      <c r="G6" s="50">
        <f t="shared" si="1"/>
        <v>0</v>
      </c>
      <c r="H6" s="47">
        <f t="shared" si="2"/>
        <v>0</v>
      </c>
    </row>
    <row r="7" spans="1:9" ht="20.100000000000001" customHeight="1" x14ac:dyDescent="0.25">
      <c r="B7" s="48" t="str">
        <f t="shared" si="0"/>
        <v/>
      </c>
      <c r="C7" s="49"/>
      <c r="E7" s="49"/>
      <c r="G7" s="50">
        <f t="shared" si="1"/>
        <v>0</v>
      </c>
      <c r="H7" s="47">
        <f t="shared" si="2"/>
        <v>0</v>
      </c>
    </row>
    <row r="8" spans="1:9" ht="20.100000000000001" customHeight="1" x14ac:dyDescent="0.25">
      <c r="B8" s="48" t="str">
        <f t="shared" si="0"/>
        <v/>
      </c>
      <c r="C8" s="49"/>
      <c r="E8" s="49"/>
      <c r="G8" s="50">
        <f t="shared" si="1"/>
        <v>0</v>
      </c>
      <c r="H8" s="47">
        <f t="shared" si="2"/>
        <v>0</v>
      </c>
    </row>
    <row r="9" spans="1:9" ht="20.100000000000001" customHeight="1" x14ac:dyDescent="0.25">
      <c r="B9" s="48" t="str">
        <f t="shared" si="0"/>
        <v/>
      </c>
      <c r="C9" s="49"/>
      <c r="E9" s="49"/>
      <c r="G9" s="50">
        <f t="shared" si="1"/>
        <v>0</v>
      </c>
      <c r="H9" s="47">
        <f t="shared" si="2"/>
        <v>0</v>
      </c>
    </row>
    <row r="10" spans="1:9" ht="20.100000000000001" customHeight="1" x14ac:dyDescent="0.25">
      <c r="B10" s="48" t="str">
        <f t="shared" si="0"/>
        <v/>
      </c>
      <c r="C10" s="49"/>
      <c r="E10" s="49"/>
      <c r="G10" s="50">
        <f t="shared" si="1"/>
        <v>0</v>
      </c>
      <c r="H10" s="47">
        <f t="shared" si="2"/>
        <v>0</v>
      </c>
    </row>
    <row r="11" spans="1:9" ht="20.100000000000001" customHeight="1" x14ac:dyDescent="0.25">
      <c r="B11" s="48" t="str">
        <f t="shared" si="0"/>
        <v/>
      </c>
      <c r="C11" s="49"/>
      <c r="E11" s="49"/>
      <c r="G11" s="50">
        <f t="shared" si="1"/>
        <v>0</v>
      </c>
      <c r="H11" s="47">
        <f t="shared" si="2"/>
        <v>0</v>
      </c>
    </row>
    <row r="12" spans="1:9" ht="20.100000000000001" customHeight="1" x14ac:dyDescent="0.25">
      <c r="B12" s="48" t="str">
        <f t="shared" si="0"/>
        <v/>
      </c>
      <c r="C12" s="49"/>
      <c r="E12" s="49"/>
      <c r="G12" s="50">
        <f t="shared" si="1"/>
        <v>0</v>
      </c>
      <c r="H12" s="47">
        <f t="shared" si="2"/>
        <v>0</v>
      </c>
    </row>
    <row r="13" spans="1:9" ht="20.100000000000001" customHeight="1" x14ac:dyDescent="0.25">
      <c r="B13" s="48" t="str">
        <f t="shared" si="0"/>
        <v/>
      </c>
      <c r="C13" s="49"/>
      <c r="E13" s="49"/>
      <c r="G13" s="50">
        <f t="shared" si="1"/>
        <v>0</v>
      </c>
      <c r="H13" s="47">
        <f t="shared" si="2"/>
        <v>0</v>
      </c>
    </row>
    <row r="14" spans="1:9" ht="20.100000000000001" customHeight="1" x14ac:dyDescent="0.25">
      <c r="B14" s="48" t="str">
        <f t="shared" si="0"/>
        <v/>
      </c>
      <c r="C14" s="49"/>
      <c r="E14" s="49"/>
      <c r="G14" s="50">
        <f t="shared" si="1"/>
        <v>0</v>
      </c>
      <c r="H14" s="47">
        <f t="shared" si="2"/>
        <v>0</v>
      </c>
    </row>
    <row r="15" spans="1:9" ht="20.100000000000001" customHeight="1" x14ac:dyDescent="0.25">
      <c r="B15" s="48" t="str">
        <f t="shared" si="0"/>
        <v/>
      </c>
      <c r="C15" s="49"/>
      <c r="E15" s="49"/>
      <c r="G15" s="50">
        <f t="shared" si="1"/>
        <v>0</v>
      </c>
      <c r="H15" s="47">
        <f t="shared" si="2"/>
        <v>0</v>
      </c>
    </row>
    <row r="16" spans="1:9" ht="20.100000000000001" customHeight="1" x14ac:dyDescent="0.25">
      <c r="B16" s="48" t="str">
        <f t="shared" si="0"/>
        <v/>
      </c>
      <c r="C16" s="49"/>
      <c r="E16" s="49"/>
      <c r="G16" s="50">
        <f t="shared" si="1"/>
        <v>0</v>
      </c>
      <c r="H16" s="47">
        <f t="shared" si="2"/>
        <v>0</v>
      </c>
    </row>
    <row r="17" spans="2:8" ht="20.100000000000001" customHeight="1" x14ac:dyDescent="0.25">
      <c r="B17" s="48" t="str">
        <f t="shared" si="0"/>
        <v/>
      </c>
      <c r="C17" s="49"/>
      <c r="E17" s="49"/>
      <c r="G17" s="50">
        <f t="shared" si="1"/>
        <v>0</v>
      </c>
      <c r="H17" s="47">
        <f t="shared" si="2"/>
        <v>0</v>
      </c>
    </row>
    <row r="18" spans="2:8" ht="20.100000000000001" customHeight="1" x14ac:dyDescent="0.25">
      <c r="B18" s="48" t="str">
        <f t="shared" si="0"/>
        <v/>
      </c>
      <c r="C18" s="49"/>
      <c r="E18" s="49"/>
      <c r="G18" s="50">
        <f t="shared" si="1"/>
        <v>0</v>
      </c>
      <c r="H18" s="47">
        <f t="shared" si="2"/>
        <v>0</v>
      </c>
    </row>
    <row r="19" spans="2:8" ht="20.100000000000001" customHeight="1" x14ac:dyDescent="0.25">
      <c r="B19" s="48" t="str">
        <f t="shared" si="0"/>
        <v/>
      </c>
      <c r="C19" s="49"/>
      <c r="E19" s="49"/>
      <c r="G19" s="50">
        <f t="shared" si="1"/>
        <v>0</v>
      </c>
      <c r="H19" s="47">
        <f t="shared" si="2"/>
        <v>0</v>
      </c>
    </row>
    <row r="20" spans="2:8" ht="20.100000000000001" customHeight="1" x14ac:dyDescent="0.25">
      <c r="B20" s="48" t="str">
        <f t="shared" si="0"/>
        <v/>
      </c>
      <c r="C20" s="49"/>
      <c r="E20" s="49"/>
      <c r="G20" s="50">
        <f t="shared" si="1"/>
        <v>0</v>
      </c>
      <c r="H20" s="47">
        <f t="shared" si="2"/>
        <v>0</v>
      </c>
    </row>
    <row r="21" spans="2:8" ht="20.100000000000001" customHeight="1" x14ac:dyDescent="0.25">
      <c r="B21" s="48" t="str">
        <f t="shared" si="0"/>
        <v/>
      </c>
      <c r="C21" s="49"/>
      <c r="E21" s="49"/>
      <c r="G21" s="50">
        <f t="shared" si="1"/>
        <v>0</v>
      </c>
      <c r="H21" s="47">
        <f t="shared" si="2"/>
        <v>0</v>
      </c>
    </row>
    <row r="22" spans="2:8" ht="20.100000000000001" customHeight="1" x14ac:dyDescent="0.25">
      <c r="B22" s="48" t="str">
        <f t="shared" si="0"/>
        <v/>
      </c>
      <c r="C22" s="49"/>
      <c r="E22" s="49"/>
      <c r="G22" s="50">
        <f t="shared" si="1"/>
        <v>0</v>
      </c>
      <c r="H22" s="47">
        <f t="shared" si="2"/>
        <v>0</v>
      </c>
    </row>
    <row r="23" spans="2:8" ht="20.100000000000001" customHeight="1" x14ac:dyDescent="0.25">
      <c r="B23" s="48" t="str">
        <f t="shared" si="0"/>
        <v/>
      </c>
      <c r="C23" s="49"/>
      <c r="E23" s="49"/>
      <c r="G23" s="50">
        <f t="shared" si="1"/>
        <v>0</v>
      </c>
      <c r="H23" s="47">
        <f t="shared" si="2"/>
        <v>0</v>
      </c>
    </row>
    <row r="24" spans="2:8" ht="20.100000000000001" customHeight="1" x14ac:dyDescent="0.25">
      <c r="B24" s="48" t="str">
        <f t="shared" si="0"/>
        <v/>
      </c>
      <c r="C24" s="49"/>
      <c r="E24" s="49"/>
      <c r="G24" s="50">
        <f t="shared" si="1"/>
        <v>0</v>
      </c>
      <c r="H24" s="47">
        <f t="shared" si="2"/>
        <v>0</v>
      </c>
    </row>
    <row r="25" spans="2:8" ht="20.100000000000001" customHeight="1" x14ac:dyDescent="0.25">
      <c r="B25" s="48" t="str">
        <f t="shared" si="0"/>
        <v/>
      </c>
      <c r="C25" s="49"/>
      <c r="E25" s="49"/>
      <c r="G25" s="50">
        <f t="shared" si="1"/>
        <v>0</v>
      </c>
      <c r="H25" s="47">
        <f t="shared" si="2"/>
        <v>0</v>
      </c>
    </row>
    <row r="26" spans="2:8" ht="20.100000000000001" customHeight="1" x14ac:dyDescent="0.25">
      <c r="B26" s="48" t="str">
        <f t="shared" si="0"/>
        <v/>
      </c>
      <c r="C26" s="49"/>
      <c r="E26" s="49"/>
      <c r="G26" s="50">
        <f t="shared" si="1"/>
        <v>0</v>
      </c>
      <c r="H26" s="47">
        <f t="shared" si="2"/>
        <v>0</v>
      </c>
    </row>
    <row r="27" spans="2:8" ht="20.100000000000001" customHeight="1" x14ac:dyDescent="0.25">
      <c r="B27" s="48" t="str">
        <f t="shared" si="0"/>
        <v/>
      </c>
      <c r="C27" s="49"/>
      <c r="E27" s="49"/>
      <c r="G27" s="50">
        <f t="shared" si="1"/>
        <v>0</v>
      </c>
      <c r="H27" s="47">
        <f t="shared" si="2"/>
        <v>0</v>
      </c>
    </row>
    <row r="28" spans="2:8" ht="20.100000000000001" customHeight="1" x14ac:dyDescent="0.25">
      <c r="B28" s="48" t="str">
        <f t="shared" si="0"/>
        <v/>
      </c>
      <c r="C28" s="49"/>
      <c r="E28" s="49"/>
      <c r="G28" s="50">
        <f t="shared" si="1"/>
        <v>0</v>
      </c>
      <c r="H28" s="47">
        <f t="shared" si="2"/>
        <v>0</v>
      </c>
    </row>
    <row r="29" spans="2:8" ht="20.100000000000001" customHeight="1" x14ac:dyDescent="0.25">
      <c r="B29" s="48" t="str">
        <f t="shared" si="0"/>
        <v/>
      </c>
      <c r="C29" s="49"/>
      <c r="E29" s="49"/>
      <c r="G29" s="50">
        <f t="shared" si="1"/>
        <v>0</v>
      </c>
      <c r="H29" s="47">
        <f t="shared" si="2"/>
        <v>0</v>
      </c>
    </row>
    <row r="30" spans="2:8" ht="20.100000000000001" customHeight="1" x14ac:dyDescent="0.25">
      <c r="B30" s="48" t="str">
        <f t="shared" si="0"/>
        <v/>
      </c>
      <c r="C30" s="49"/>
      <c r="E30" s="49"/>
      <c r="G30" s="50">
        <f t="shared" si="1"/>
        <v>0</v>
      </c>
      <c r="H30" s="47">
        <f t="shared" si="2"/>
        <v>0</v>
      </c>
    </row>
    <row r="31" spans="2:8" ht="20.100000000000001" customHeight="1" x14ac:dyDescent="0.25">
      <c r="B31" s="48" t="str">
        <f t="shared" si="0"/>
        <v/>
      </c>
      <c r="C31" s="49"/>
      <c r="E31" s="49"/>
      <c r="G31" s="50">
        <f t="shared" si="1"/>
        <v>0</v>
      </c>
      <c r="H31" s="47">
        <f t="shared" si="2"/>
        <v>0</v>
      </c>
    </row>
    <row r="32" spans="2:8" ht="20.100000000000001" customHeight="1" x14ac:dyDescent="0.25">
      <c r="B32" s="48" t="str">
        <f t="shared" si="0"/>
        <v/>
      </c>
      <c r="C32" s="49"/>
      <c r="E32" s="49"/>
      <c r="G32" s="50">
        <f t="shared" si="1"/>
        <v>0</v>
      </c>
      <c r="H32" s="47">
        <f t="shared" si="2"/>
        <v>0</v>
      </c>
    </row>
    <row r="33" spans="2:8" ht="20.100000000000001" hidden="1" customHeight="1" x14ac:dyDescent="0.25">
      <c r="B33" s="48" t="str">
        <f t="shared" si="0"/>
        <v/>
      </c>
      <c r="C33" s="49"/>
      <c r="E33" s="49"/>
      <c r="G33" s="50">
        <f t="shared" si="1"/>
        <v>0</v>
      </c>
      <c r="H33" s="47">
        <f t="shared" si="2"/>
        <v>0</v>
      </c>
    </row>
    <row r="34" spans="2:8" ht="20.100000000000001" hidden="1" customHeight="1" x14ac:dyDescent="0.25">
      <c r="B34" s="48" t="str">
        <f t="shared" ref="B34:B53" si="3">IF($A34&lt;&gt;"",VLOOKUP($A34,Alla_anmälda,5),"")</f>
        <v/>
      </c>
      <c r="C34" s="49"/>
      <c r="E34" s="49"/>
      <c r="G34" s="50">
        <f t="shared" ref="G34:G53" si="4">C34+E34</f>
        <v>0</v>
      </c>
      <c r="H34" s="47">
        <f t="shared" ref="H34:H53" si="5">D34+F34</f>
        <v>0</v>
      </c>
    </row>
    <row r="35" spans="2:8" ht="20.100000000000001" hidden="1" customHeight="1" x14ac:dyDescent="0.25">
      <c r="B35" s="48" t="str">
        <f t="shared" si="3"/>
        <v/>
      </c>
      <c r="C35" s="49"/>
      <c r="E35" s="49"/>
      <c r="G35" s="50">
        <f t="shared" si="4"/>
        <v>0</v>
      </c>
      <c r="H35" s="47">
        <f t="shared" si="5"/>
        <v>0</v>
      </c>
    </row>
    <row r="36" spans="2:8" ht="20.100000000000001" hidden="1" customHeight="1" x14ac:dyDescent="0.25">
      <c r="B36" s="48" t="str">
        <f t="shared" si="3"/>
        <v/>
      </c>
      <c r="C36" s="49"/>
      <c r="E36" s="49"/>
      <c r="G36" s="50">
        <f t="shared" si="4"/>
        <v>0</v>
      </c>
      <c r="H36" s="47">
        <f t="shared" si="5"/>
        <v>0</v>
      </c>
    </row>
    <row r="37" spans="2:8" ht="20.100000000000001" hidden="1" customHeight="1" x14ac:dyDescent="0.25">
      <c r="B37" s="48" t="str">
        <f t="shared" si="3"/>
        <v/>
      </c>
      <c r="C37" s="49"/>
      <c r="E37" s="49"/>
      <c r="G37" s="50">
        <f t="shared" si="4"/>
        <v>0</v>
      </c>
      <c r="H37" s="47">
        <f t="shared" si="5"/>
        <v>0</v>
      </c>
    </row>
    <row r="38" spans="2:8" ht="20.100000000000001" hidden="1" customHeight="1" x14ac:dyDescent="0.25">
      <c r="B38" s="48" t="str">
        <f t="shared" si="3"/>
        <v/>
      </c>
      <c r="C38" s="49"/>
      <c r="E38" s="49"/>
      <c r="G38" s="50">
        <f t="shared" si="4"/>
        <v>0</v>
      </c>
      <c r="H38" s="47">
        <f t="shared" si="5"/>
        <v>0</v>
      </c>
    </row>
    <row r="39" spans="2:8" ht="20.100000000000001" hidden="1" customHeight="1" x14ac:dyDescent="0.25">
      <c r="B39" s="48" t="str">
        <f t="shared" si="3"/>
        <v/>
      </c>
      <c r="C39" s="49"/>
      <c r="E39" s="49"/>
      <c r="G39" s="50">
        <f t="shared" si="4"/>
        <v>0</v>
      </c>
      <c r="H39" s="47">
        <f t="shared" si="5"/>
        <v>0</v>
      </c>
    </row>
    <row r="40" spans="2:8" ht="20.100000000000001" hidden="1" customHeight="1" x14ac:dyDescent="0.25">
      <c r="B40" s="48" t="str">
        <f t="shared" si="3"/>
        <v/>
      </c>
      <c r="C40" s="49"/>
      <c r="E40" s="49"/>
      <c r="G40" s="50">
        <f t="shared" si="4"/>
        <v>0</v>
      </c>
      <c r="H40" s="47">
        <f t="shared" si="5"/>
        <v>0</v>
      </c>
    </row>
    <row r="41" spans="2:8" ht="20.100000000000001" hidden="1" customHeight="1" x14ac:dyDescent="0.25">
      <c r="B41" s="48" t="str">
        <f t="shared" si="3"/>
        <v/>
      </c>
      <c r="C41" s="49"/>
      <c r="E41" s="49"/>
      <c r="G41" s="50">
        <f t="shared" si="4"/>
        <v>0</v>
      </c>
      <c r="H41" s="47">
        <f t="shared" si="5"/>
        <v>0</v>
      </c>
    </row>
    <row r="42" spans="2:8" ht="20.100000000000001" hidden="1" customHeight="1" x14ac:dyDescent="0.25">
      <c r="B42" s="48" t="str">
        <f t="shared" si="3"/>
        <v/>
      </c>
      <c r="C42" s="49"/>
      <c r="E42" s="49"/>
      <c r="G42" s="50">
        <f t="shared" si="4"/>
        <v>0</v>
      </c>
      <c r="H42" s="47">
        <f t="shared" si="5"/>
        <v>0</v>
      </c>
    </row>
    <row r="43" spans="2:8" ht="20.100000000000001" hidden="1" customHeight="1" x14ac:dyDescent="0.25">
      <c r="B43" s="48" t="str">
        <f t="shared" si="3"/>
        <v/>
      </c>
      <c r="C43" s="49"/>
      <c r="E43" s="49"/>
      <c r="G43" s="50">
        <f t="shared" si="4"/>
        <v>0</v>
      </c>
      <c r="H43" s="47">
        <f t="shared" si="5"/>
        <v>0</v>
      </c>
    </row>
    <row r="44" spans="2:8" ht="20.100000000000001" hidden="1" customHeight="1" x14ac:dyDescent="0.25">
      <c r="B44" s="48" t="str">
        <f t="shared" si="3"/>
        <v/>
      </c>
      <c r="C44" s="49"/>
      <c r="E44" s="49"/>
      <c r="G44" s="50">
        <f t="shared" si="4"/>
        <v>0</v>
      </c>
      <c r="H44" s="47">
        <f t="shared" si="5"/>
        <v>0</v>
      </c>
    </row>
    <row r="45" spans="2:8" ht="20.100000000000001" hidden="1" customHeight="1" x14ac:dyDescent="0.25">
      <c r="B45" s="48" t="str">
        <f t="shared" si="3"/>
        <v/>
      </c>
      <c r="C45" s="49"/>
      <c r="E45" s="49"/>
      <c r="G45" s="50">
        <f t="shared" si="4"/>
        <v>0</v>
      </c>
      <c r="H45" s="47">
        <f t="shared" si="5"/>
        <v>0</v>
      </c>
    </row>
    <row r="46" spans="2:8" ht="20.100000000000001" hidden="1" customHeight="1" x14ac:dyDescent="0.25">
      <c r="B46" s="48" t="str">
        <f t="shared" si="3"/>
        <v/>
      </c>
      <c r="C46" s="49"/>
      <c r="E46" s="49"/>
      <c r="G46" s="50">
        <f t="shared" si="4"/>
        <v>0</v>
      </c>
      <c r="H46" s="47">
        <f t="shared" si="5"/>
        <v>0</v>
      </c>
    </row>
    <row r="47" spans="2:8" ht="20.100000000000001" hidden="1" customHeight="1" x14ac:dyDescent="0.25">
      <c r="B47" s="48" t="str">
        <f t="shared" si="3"/>
        <v/>
      </c>
      <c r="C47" s="49"/>
      <c r="E47" s="49"/>
      <c r="G47" s="50">
        <f t="shared" si="4"/>
        <v>0</v>
      </c>
      <c r="H47" s="47">
        <f t="shared" si="5"/>
        <v>0</v>
      </c>
    </row>
    <row r="48" spans="2:8" ht="20.100000000000001" hidden="1" customHeight="1" x14ac:dyDescent="0.25">
      <c r="B48" s="48" t="str">
        <f t="shared" si="3"/>
        <v/>
      </c>
      <c r="C48" s="49"/>
      <c r="E48" s="49"/>
      <c r="G48" s="50">
        <f t="shared" si="4"/>
        <v>0</v>
      </c>
      <c r="H48" s="47">
        <f t="shared" si="5"/>
        <v>0</v>
      </c>
    </row>
    <row r="49" spans="2:8" ht="20.100000000000001" hidden="1" customHeight="1" x14ac:dyDescent="0.25">
      <c r="B49" s="48" t="str">
        <f t="shared" si="3"/>
        <v/>
      </c>
      <c r="C49" s="49"/>
      <c r="E49" s="49"/>
      <c r="G49" s="50">
        <f t="shared" si="4"/>
        <v>0</v>
      </c>
      <c r="H49" s="47">
        <f t="shared" si="5"/>
        <v>0</v>
      </c>
    </row>
    <row r="50" spans="2:8" ht="20.100000000000001" hidden="1" customHeight="1" x14ac:dyDescent="0.25">
      <c r="B50" s="48" t="str">
        <f t="shared" si="3"/>
        <v/>
      </c>
      <c r="C50" s="49"/>
      <c r="E50" s="49"/>
      <c r="G50" s="50">
        <f t="shared" si="4"/>
        <v>0</v>
      </c>
      <c r="H50" s="47">
        <f t="shared" si="5"/>
        <v>0</v>
      </c>
    </row>
    <row r="51" spans="2:8" ht="20.100000000000001" hidden="1" customHeight="1" x14ac:dyDescent="0.25">
      <c r="B51" s="48" t="str">
        <f t="shared" si="3"/>
        <v/>
      </c>
      <c r="C51" s="49"/>
      <c r="E51" s="49"/>
      <c r="G51" s="50">
        <f t="shared" si="4"/>
        <v>0</v>
      </c>
      <c r="H51" s="47">
        <f t="shared" si="5"/>
        <v>0</v>
      </c>
    </row>
    <row r="52" spans="2:8" ht="20.100000000000001" hidden="1" customHeight="1" x14ac:dyDescent="0.25">
      <c r="B52" s="48" t="str">
        <f t="shared" si="3"/>
        <v/>
      </c>
      <c r="C52" s="49"/>
      <c r="E52" s="49"/>
      <c r="G52" s="50">
        <f t="shared" si="4"/>
        <v>0</v>
      </c>
      <c r="H52" s="47">
        <f t="shared" si="5"/>
        <v>0</v>
      </c>
    </row>
    <row r="53" spans="2:8" ht="20.100000000000001" hidden="1" customHeight="1" x14ac:dyDescent="0.25">
      <c r="B53" s="48" t="str">
        <f t="shared" si="3"/>
        <v/>
      </c>
      <c r="C53" s="49"/>
      <c r="E53" s="49"/>
      <c r="G53" s="50">
        <f t="shared" si="4"/>
        <v>0</v>
      </c>
      <c r="H53" s="47">
        <f t="shared" si="5"/>
        <v>0</v>
      </c>
    </row>
    <row r="54" spans="2:8" ht="20.100000000000001" hidden="1" customHeight="1" x14ac:dyDescent="0.25">
      <c r="B54" s="48" t="str">
        <f t="shared" ref="B54:B57" si="6">IF($A54&lt;&gt;"",VLOOKUP($A54,Alla_anmälda,5),"")</f>
        <v/>
      </c>
      <c r="C54" s="49"/>
      <c r="E54" s="49"/>
      <c r="G54" s="50">
        <f t="shared" ref="G54:G57" si="7">C54+E54</f>
        <v>0</v>
      </c>
      <c r="H54" s="47">
        <f t="shared" ref="H54:H57" si="8">D54+F54</f>
        <v>0</v>
      </c>
    </row>
    <row r="55" spans="2:8" ht="20.100000000000001" hidden="1" customHeight="1" x14ac:dyDescent="0.25">
      <c r="B55" s="48" t="str">
        <f t="shared" si="6"/>
        <v/>
      </c>
      <c r="C55" s="49"/>
      <c r="E55" s="49"/>
      <c r="G55" s="50">
        <f t="shared" si="7"/>
        <v>0</v>
      </c>
      <c r="H55" s="47">
        <f t="shared" si="8"/>
        <v>0</v>
      </c>
    </row>
    <row r="56" spans="2:8" ht="20.100000000000001" hidden="1" customHeight="1" x14ac:dyDescent="0.25">
      <c r="B56" s="48" t="str">
        <f t="shared" si="6"/>
        <v/>
      </c>
      <c r="C56" s="49"/>
      <c r="E56" s="49"/>
      <c r="G56" s="50">
        <f t="shared" si="7"/>
        <v>0</v>
      </c>
      <c r="H56" s="47">
        <f t="shared" si="8"/>
        <v>0</v>
      </c>
    </row>
    <row r="57" spans="2:8" ht="20.100000000000001" hidden="1" customHeight="1" x14ac:dyDescent="0.25">
      <c r="B57" s="48" t="str">
        <f t="shared" si="6"/>
        <v/>
      </c>
      <c r="C57" s="49"/>
      <c r="E57" s="49"/>
      <c r="G57" s="50">
        <f t="shared" si="7"/>
        <v>0</v>
      </c>
      <c r="H57" s="47">
        <f t="shared" si="8"/>
        <v>0</v>
      </c>
    </row>
    <row r="58" spans="2:8" ht="20.100000000000001" hidden="1" customHeight="1" x14ac:dyDescent="0.25">
      <c r="B58" s="48" t="str">
        <f t="shared" ref="B58:B94" si="9">IF($A58&lt;&gt;"",VLOOKUP($A58,Alla_anmälda,5),"")</f>
        <v/>
      </c>
      <c r="C58" s="49"/>
      <c r="E58" s="49"/>
      <c r="G58" s="50">
        <f t="shared" ref="G58:G94" si="10">C58+E58</f>
        <v>0</v>
      </c>
      <c r="H58" s="47">
        <f t="shared" ref="H58:H94" si="11">D58+F58</f>
        <v>0</v>
      </c>
    </row>
    <row r="59" spans="2:8" ht="20.100000000000001" hidden="1" customHeight="1" x14ac:dyDescent="0.25">
      <c r="B59" s="48" t="str">
        <f t="shared" si="9"/>
        <v/>
      </c>
      <c r="C59" s="49"/>
      <c r="E59" s="49"/>
      <c r="G59" s="50">
        <f t="shared" si="10"/>
        <v>0</v>
      </c>
      <c r="H59" s="47">
        <f t="shared" si="11"/>
        <v>0</v>
      </c>
    </row>
    <row r="60" spans="2:8" ht="20.100000000000001" hidden="1" customHeight="1" x14ac:dyDescent="0.25">
      <c r="B60" s="48" t="str">
        <f t="shared" si="9"/>
        <v/>
      </c>
      <c r="C60" s="49"/>
      <c r="E60" s="49"/>
      <c r="G60" s="50">
        <f t="shared" si="10"/>
        <v>0</v>
      </c>
      <c r="H60" s="47">
        <f t="shared" si="11"/>
        <v>0</v>
      </c>
    </row>
    <row r="61" spans="2:8" ht="20.100000000000001" hidden="1" customHeight="1" x14ac:dyDescent="0.25">
      <c r="B61" s="48" t="str">
        <f t="shared" si="9"/>
        <v/>
      </c>
      <c r="C61" s="49"/>
      <c r="E61" s="49"/>
      <c r="G61" s="50">
        <f t="shared" si="10"/>
        <v>0</v>
      </c>
      <c r="H61" s="47">
        <f t="shared" si="11"/>
        <v>0</v>
      </c>
    </row>
    <row r="62" spans="2:8" ht="20.100000000000001" hidden="1" customHeight="1" x14ac:dyDescent="0.25">
      <c r="B62" s="48" t="str">
        <f t="shared" si="9"/>
        <v/>
      </c>
      <c r="C62" s="49"/>
      <c r="E62" s="49"/>
      <c r="G62" s="50">
        <f t="shared" si="10"/>
        <v>0</v>
      </c>
      <c r="H62" s="47">
        <f t="shared" si="11"/>
        <v>0</v>
      </c>
    </row>
    <row r="63" spans="2:8" ht="20.100000000000001" hidden="1" customHeight="1" x14ac:dyDescent="0.25">
      <c r="B63" s="48" t="str">
        <f t="shared" si="9"/>
        <v/>
      </c>
      <c r="C63" s="49"/>
      <c r="E63" s="49"/>
      <c r="G63" s="50">
        <f t="shared" si="10"/>
        <v>0</v>
      </c>
      <c r="H63" s="47">
        <f t="shared" si="11"/>
        <v>0</v>
      </c>
    </row>
    <row r="64" spans="2:8" ht="20.100000000000001" hidden="1" customHeight="1" x14ac:dyDescent="0.25">
      <c r="B64" s="48" t="str">
        <f>IF($A64&lt;&gt;"",VLOOKUP($A64,Alla_anmälda,5),"")</f>
        <v/>
      </c>
      <c r="C64" s="49"/>
      <c r="E64" s="49"/>
      <c r="G64" s="50">
        <f t="shared" si="10"/>
        <v>0</v>
      </c>
      <c r="H64" s="47">
        <f t="shared" si="11"/>
        <v>0</v>
      </c>
    </row>
    <row r="65" spans="2:8" ht="20.100000000000001" hidden="1" customHeight="1" x14ac:dyDescent="0.25">
      <c r="B65" s="48" t="str">
        <f t="shared" si="9"/>
        <v/>
      </c>
      <c r="C65" s="49"/>
      <c r="E65" s="49"/>
      <c r="G65" s="50">
        <f t="shared" si="10"/>
        <v>0</v>
      </c>
      <c r="H65" s="47">
        <f t="shared" si="11"/>
        <v>0</v>
      </c>
    </row>
    <row r="66" spans="2:8" ht="20.100000000000001" hidden="1" customHeight="1" x14ac:dyDescent="0.25">
      <c r="B66" s="48" t="str">
        <f>IF($A66&lt;&gt;"",VLOOKUP($A66,Alla_anmälda,5),"")</f>
        <v/>
      </c>
      <c r="C66" s="49"/>
      <c r="E66" s="49"/>
      <c r="G66" s="50">
        <f t="shared" si="10"/>
        <v>0</v>
      </c>
      <c r="H66" s="47">
        <f t="shared" si="11"/>
        <v>0</v>
      </c>
    </row>
    <row r="67" spans="2:8" ht="20.100000000000001" hidden="1" customHeight="1" x14ac:dyDescent="0.25">
      <c r="B67" s="48" t="str">
        <f t="shared" si="9"/>
        <v/>
      </c>
      <c r="C67" s="49"/>
      <c r="E67" s="49"/>
      <c r="G67" s="50">
        <f t="shared" si="10"/>
        <v>0</v>
      </c>
      <c r="H67" s="47">
        <f t="shared" si="11"/>
        <v>0</v>
      </c>
    </row>
    <row r="68" spans="2:8" ht="20.100000000000001" hidden="1" customHeight="1" x14ac:dyDescent="0.25">
      <c r="B68" s="48" t="str">
        <f t="shared" si="9"/>
        <v/>
      </c>
      <c r="C68" s="49"/>
      <c r="E68" s="49"/>
      <c r="G68" s="50">
        <f t="shared" si="10"/>
        <v>0</v>
      </c>
      <c r="H68" s="47">
        <f t="shared" si="11"/>
        <v>0</v>
      </c>
    </row>
    <row r="69" spans="2:8" ht="20.100000000000001" hidden="1" customHeight="1" x14ac:dyDescent="0.25">
      <c r="B69" s="48" t="str">
        <f t="shared" si="9"/>
        <v/>
      </c>
      <c r="C69" s="49"/>
      <c r="E69" s="49"/>
      <c r="G69" s="50">
        <f t="shared" si="10"/>
        <v>0</v>
      </c>
      <c r="H69" s="47">
        <f t="shared" si="11"/>
        <v>0</v>
      </c>
    </row>
    <row r="70" spans="2:8" ht="20.100000000000001" hidden="1" customHeight="1" x14ac:dyDescent="0.25">
      <c r="B70" s="48" t="str">
        <f t="shared" si="9"/>
        <v/>
      </c>
      <c r="C70" s="49"/>
      <c r="E70" s="49"/>
      <c r="G70" s="50">
        <f t="shared" si="10"/>
        <v>0</v>
      </c>
      <c r="H70" s="47">
        <f t="shared" si="11"/>
        <v>0</v>
      </c>
    </row>
    <row r="71" spans="2:8" ht="20.100000000000001" hidden="1" customHeight="1" x14ac:dyDescent="0.25">
      <c r="B71" s="48" t="str">
        <f t="shared" si="9"/>
        <v/>
      </c>
      <c r="C71" s="49"/>
      <c r="E71" s="49"/>
      <c r="G71" s="50">
        <f t="shared" si="10"/>
        <v>0</v>
      </c>
      <c r="H71" s="47">
        <f t="shared" si="11"/>
        <v>0</v>
      </c>
    </row>
    <row r="72" spans="2:8" ht="20.100000000000001" hidden="1" customHeight="1" x14ac:dyDescent="0.25">
      <c r="B72" s="48" t="str">
        <f t="shared" si="9"/>
        <v/>
      </c>
      <c r="C72" s="49"/>
      <c r="E72" s="49"/>
      <c r="G72" s="50">
        <f t="shared" si="10"/>
        <v>0</v>
      </c>
      <c r="H72" s="47">
        <f t="shared" si="11"/>
        <v>0</v>
      </c>
    </row>
    <row r="73" spans="2:8" ht="20.100000000000001" hidden="1" customHeight="1" x14ac:dyDescent="0.25">
      <c r="B73" s="48" t="str">
        <f t="shared" si="9"/>
        <v/>
      </c>
      <c r="C73" s="49"/>
      <c r="E73" s="49"/>
      <c r="G73" s="50">
        <f t="shared" si="10"/>
        <v>0</v>
      </c>
      <c r="H73" s="47">
        <f t="shared" si="11"/>
        <v>0</v>
      </c>
    </row>
    <row r="74" spans="2:8" ht="20.100000000000001" hidden="1" customHeight="1" x14ac:dyDescent="0.25">
      <c r="B74" s="48" t="str">
        <f t="shared" si="9"/>
        <v/>
      </c>
      <c r="C74" s="49"/>
      <c r="E74" s="49"/>
      <c r="G74" s="50">
        <f t="shared" si="10"/>
        <v>0</v>
      </c>
      <c r="H74" s="47">
        <f t="shared" si="11"/>
        <v>0</v>
      </c>
    </row>
    <row r="75" spans="2:8" ht="20.100000000000001" hidden="1" customHeight="1" x14ac:dyDescent="0.25">
      <c r="B75" s="48" t="str">
        <f t="shared" si="9"/>
        <v/>
      </c>
      <c r="C75" s="49"/>
      <c r="E75" s="49"/>
      <c r="G75" s="50">
        <f t="shared" si="10"/>
        <v>0</v>
      </c>
      <c r="H75" s="47">
        <f t="shared" si="11"/>
        <v>0</v>
      </c>
    </row>
    <row r="76" spans="2:8" ht="20.100000000000001" hidden="1" customHeight="1" x14ac:dyDescent="0.25">
      <c r="B76" s="48" t="str">
        <f t="shared" si="9"/>
        <v/>
      </c>
      <c r="C76" s="49"/>
      <c r="E76" s="49"/>
      <c r="G76" s="50">
        <f t="shared" si="10"/>
        <v>0</v>
      </c>
      <c r="H76" s="47">
        <f t="shared" si="11"/>
        <v>0</v>
      </c>
    </row>
    <row r="77" spans="2:8" ht="20.100000000000001" hidden="1" customHeight="1" x14ac:dyDescent="0.25">
      <c r="B77" s="48" t="str">
        <f t="shared" si="9"/>
        <v/>
      </c>
      <c r="C77" s="49"/>
      <c r="E77" s="49"/>
      <c r="G77" s="50">
        <f t="shared" ref="G77:H83" si="12">C77+E77</f>
        <v>0</v>
      </c>
      <c r="H77" s="47">
        <f t="shared" si="12"/>
        <v>0</v>
      </c>
    </row>
    <row r="78" spans="2:8" ht="20.100000000000001" hidden="1" customHeight="1" x14ac:dyDescent="0.25">
      <c r="B78" s="48" t="str">
        <f>IF($A78&lt;&gt;"",VLOOKUP($A78,Alla_anmälda,5),"")</f>
        <v/>
      </c>
      <c r="C78" s="49"/>
      <c r="E78" s="49"/>
      <c r="G78" s="50">
        <f t="shared" si="12"/>
        <v>0</v>
      </c>
      <c r="H78" s="47">
        <f t="shared" si="12"/>
        <v>0</v>
      </c>
    </row>
    <row r="79" spans="2:8" ht="20.100000000000001" hidden="1" customHeight="1" x14ac:dyDescent="0.25">
      <c r="B79" s="48" t="str">
        <f t="shared" si="9"/>
        <v/>
      </c>
      <c r="C79" s="49"/>
      <c r="E79" s="49"/>
      <c r="G79" s="50">
        <f t="shared" si="12"/>
        <v>0</v>
      </c>
      <c r="H79" s="47">
        <f t="shared" si="12"/>
        <v>0</v>
      </c>
    </row>
    <row r="80" spans="2:8" ht="20.100000000000001" hidden="1" customHeight="1" x14ac:dyDescent="0.25">
      <c r="B80" s="48" t="str">
        <f t="shared" si="9"/>
        <v/>
      </c>
      <c r="C80" s="49"/>
      <c r="E80" s="49"/>
      <c r="G80" s="50">
        <f t="shared" si="12"/>
        <v>0</v>
      </c>
      <c r="H80" s="47">
        <f t="shared" si="12"/>
        <v>0</v>
      </c>
    </row>
    <row r="81" spans="2:8" ht="20.100000000000001" hidden="1" customHeight="1" x14ac:dyDescent="0.25">
      <c r="B81" s="48" t="str">
        <f t="shared" si="9"/>
        <v/>
      </c>
      <c r="C81" s="49"/>
      <c r="E81" s="49"/>
      <c r="G81" s="50">
        <f t="shared" si="12"/>
        <v>0</v>
      </c>
      <c r="H81" s="47">
        <f t="shared" si="12"/>
        <v>0</v>
      </c>
    </row>
    <row r="82" spans="2:8" ht="20.100000000000001" hidden="1" customHeight="1" x14ac:dyDescent="0.25">
      <c r="B82" s="48" t="str">
        <f t="shared" si="9"/>
        <v/>
      </c>
      <c r="C82" s="49"/>
      <c r="E82" s="49"/>
      <c r="G82" s="50">
        <f t="shared" si="12"/>
        <v>0</v>
      </c>
      <c r="H82" s="47">
        <f t="shared" si="12"/>
        <v>0</v>
      </c>
    </row>
    <row r="83" spans="2:8" ht="20.100000000000001" hidden="1" customHeight="1" x14ac:dyDescent="0.25">
      <c r="B83" s="48" t="str">
        <f t="shared" si="9"/>
        <v/>
      </c>
      <c r="C83" s="49"/>
      <c r="E83" s="49"/>
      <c r="G83" s="50">
        <f t="shared" si="12"/>
        <v>0</v>
      </c>
      <c r="H83" s="47">
        <f t="shared" si="12"/>
        <v>0</v>
      </c>
    </row>
    <row r="84" spans="2:8" ht="20.100000000000001" hidden="1" customHeight="1" x14ac:dyDescent="0.25">
      <c r="B84" s="48" t="str">
        <f t="shared" si="9"/>
        <v/>
      </c>
      <c r="C84" s="49"/>
      <c r="E84" s="49"/>
      <c r="G84" s="50">
        <f t="shared" si="10"/>
        <v>0</v>
      </c>
      <c r="H84" s="47">
        <f t="shared" si="11"/>
        <v>0</v>
      </c>
    </row>
    <row r="85" spans="2:8" ht="20.100000000000001" hidden="1" customHeight="1" x14ac:dyDescent="0.25">
      <c r="B85" s="48" t="str">
        <f t="shared" si="9"/>
        <v/>
      </c>
      <c r="C85" s="49"/>
      <c r="E85" s="49"/>
      <c r="G85" s="50">
        <f t="shared" ref="G85:G93" si="13">C85+E85</f>
        <v>0</v>
      </c>
      <c r="H85" s="47">
        <f t="shared" si="11"/>
        <v>0</v>
      </c>
    </row>
    <row r="86" spans="2:8" ht="20.100000000000001" hidden="1" customHeight="1" x14ac:dyDescent="0.25">
      <c r="B86" s="48" t="str">
        <f>IF($A86&lt;&gt;"",VLOOKUP($A86,Alla_anmälda,5),"")</f>
        <v/>
      </c>
      <c r="C86" s="49"/>
      <c r="E86" s="49"/>
      <c r="G86" s="50">
        <f t="shared" si="13"/>
        <v>0</v>
      </c>
      <c r="H86" s="47">
        <f t="shared" si="11"/>
        <v>0</v>
      </c>
    </row>
    <row r="87" spans="2:8" ht="20.100000000000001" hidden="1" customHeight="1" x14ac:dyDescent="0.25">
      <c r="B87" s="48" t="str">
        <f t="shared" si="9"/>
        <v/>
      </c>
      <c r="C87" s="49"/>
      <c r="E87" s="49"/>
      <c r="G87" s="50">
        <f t="shared" si="13"/>
        <v>0</v>
      </c>
      <c r="H87" s="47">
        <f t="shared" si="11"/>
        <v>0</v>
      </c>
    </row>
    <row r="88" spans="2:8" ht="20.100000000000001" hidden="1" customHeight="1" x14ac:dyDescent="0.25">
      <c r="B88" s="48" t="str">
        <f t="shared" si="9"/>
        <v/>
      </c>
      <c r="C88" s="49"/>
      <c r="E88" s="49"/>
      <c r="G88" s="50">
        <f t="shared" si="13"/>
        <v>0</v>
      </c>
      <c r="H88" s="47">
        <f t="shared" si="11"/>
        <v>0</v>
      </c>
    </row>
    <row r="89" spans="2:8" ht="20.100000000000001" hidden="1" customHeight="1" x14ac:dyDescent="0.25">
      <c r="B89" s="48" t="str">
        <f t="shared" si="9"/>
        <v/>
      </c>
      <c r="C89" s="49"/>
      <c r="E89" s="49"/>
      <c r="G89" s="50">
        <f t="shared" si="13"/>
        <v>0</v>
      </c>
      <c r="H89" s="47">
        <f t="shared" si="11"/>
        <v>0</v>
      </c>
    </row>
    <row r="90" spans="2:8" ht="20.100000000000001" hidden="1" customHeight="1" x14ac:dyDescent="0.25">
      <c r="B90" s="48" t="str">
        <f>IF($A90&lt;&gt;"",VLOOKUP($A90,Alla_anmälda,5),"")</f>
        <v/>
      </c>
      <c r="C90" s="49"/>
      <c r="E90" s="49"/>
      <c r="G90" s="50">
        <f t="shared" si="13"/>
        <v>0</v>
      </c>
      <c r="H90" s="47">
        <f t="shared" si="11"/>
        <v>0</v>
      </c>
    </row>
    <row r="91" spans="2:8" ht="20.100000000000001" hidden="1" customHeight="1" x14ac:dyDescent="0.25">
      <c r="B91" s="48" t="str">
        <f t="shared" si="9"/>
        <v/>
      </c>
      <c r="C91" s="49"/>
      <c r="E91" s="49"/>
      <c r="G91" s="50">
        <f t="shared" si="13"/>
        <v>0</v>
      </c>
      <c r="H91" s="47">
        <f t="shared" si="11"/>
        <v>0</v>
      </c>
    </row>
    <row r="92" spans="2:8" ht="20.100000000000001" hidden="1" customHeight="1" x14ac:dyDescent="0.25">
      <c r="B92" s="48" t="str">
        <f t="shared" si="9"/>
        <v/>
      </c>
      <c r="C92" s="49"/>
      <c r="E92" s="49"/>
      <c r="G92" s="50">
        <f t="shared" si="13"/>
        <v>0</v>
      </c>
      <c r="H92" s="47">
        <f t="shared" si="11"/>
        <v>0</v>
      </c>
    </row>
    <row r="93" spans="2:8" ht="20.100000000000001" hidden="1" customHeight="1" x14ac:dyDescent="0.25">
      <c r="B93" s="48" t="str">
        <f t="shared" si="9"/>
        <v/>
      </c>
      <c r="C93" s="49"/>
      <c r="E93" s="49"/>
      <c r="G93" s="50">
        <f t="shared" si="13"/>
        <v>0</v>
      </c>
      <c r="H93" s="47">
        <f t="shared" si="11"/>
        <v>0</v>
      </c>
    </row>
    <row r="94" spans="2:8" ht="20.100000000000001" hidden="1" customHeight="1" x14ac:dyDescent="0.25">
      <c r="B94" s="48" t="str">
        <f t="shared" si="9"/>
        <v/>
      </c>
      <c r="C94" s="49"/>
      <c r="E94" s="49"/>
      <c r="G94" s="50">
        <f t="shared" si="10"/>
        <v>0</v>
      </c>
      <c r="H94" s="47">
        <f t="shared" si="11"/>
        <v>0</v>
      </c>
    </row>
    <row r="95" spans="2:8" ht="20.100000000000001" hidden="1" customHeight="1" x14ac:dyDescent="0.25">
      <c r="B95" s="48" t="str">
        <f>IF($A95&lt;&gt;"",VLOOKUP($A95,Alla_anmälda,5),"")</f>
        <v/>
      </c>
      <c r="C95" s="49"/>
      <c r="E95" s="49"/>
      <c r="G95" s="50">
        <f t="shared" ref="G95:H99" si="14">C95+E95</f>
        <v>0</v>
      </c>
      <c r="H95" s="47">
        <f t="shared" si="14"/>
        <v>0</v>
      </c>
    </row>
    <row r="96" spans="2:8" ht="20.100000000000001" hidden="1" customHeight="1" x14ac:dyDescent="0.25">
      <c r="B96" s="48" t="str">
        <f>IF($A96&lt;&gt;"",VLOOKUP($A96,Alla_anmälda,5),"")</f>
        <v/>
      </c>
      <c r="C96" s="49"/>
      <c r="E96" s="49"/>
      <c r="G96" s="50">
        <f t="shared" si="14"/>
        <v>0</v>
      </c>
      <c r="H96" s="47">
        <f t="shared" si="14"/>
        <v>0</v>
      </c>
    </row>
    <row r="97" spans="2:8" ht="20.100000000000001" hidden="1" customHeight="1" x14ac:dyDescent="0.25">
      <c r="B97" s="48" t="str">
        <f>IF($A97&lt;&gt;"",VLOOKUP($A97,Alla_anmälda,5),"")</f>
        <v/>
      </c>
      <c r="C97" s="49"/>
      <c r="E97" s="49"/>
      <c r="G97" s="50">
        <f t="shared" si="14"/>
        <v>0</v>
      </c>
      <c r="H97" s="47">
        <f t="shared" si="14"/>
        <v>0</v>
      </c>
    </row>
    <row r="98" spans="2:8" ht="20.100000000000001" hidden="1" customHeight="1" x14ac:dyDescent="0.25">
      <c r="B98" s="48" t="str">
        <f>IF($A98&lt;&gt;"",VLOOKUP($A98,Alla_anmälda,5),"")</f>
        <v/>
      </c>
      <c r="C98" s="49"/>
      <c r="E98" s="49"/>
      <c r="G98" s="50">
        <f t="shared" si="14"/>
        <v>0</v>
      </c>
      <c r="H98" s="47">
        <f t="shared" si="14"/>
        <v>0</v>
      </c>
    </row>
    <row r="99" spans="2:8" ht="20.100000000000001" hidden="1" customHeight="1" x14ac:dyDescent="0.25">
      <c r="B99" s="48" t="str">
        <f>IF($A99&lt;&gt;"",VLOOKUP($A99,Alla_anmälda,5),"")</f>
        <v/>
      </c>
      <c r="C99" s="49"/>
      <c r="E99" s="49"/>
      <c r="G99" s="50">
        <f t="shared" si="14"/>
        <v>0</v>
      </c>
      <c r="H99" s="47">
        <f t="shared" si="14"/>
        <v>0</v>
      </c>
    </row>
    <row r="100" spans="2:8" ht="20.100000000000001" hidden="1" customHeight="1" x14ac:dyDescent="0.25">
      <c r="B100" s="48" t="str">
        <f t="shared" ref="B100:B114" si="15">IF($A100&lt;&gt;"",VLOOKUP($A100,Alla_anmälda,5),"")</f>
        <v/>
      </c>
      <c r="C100" s="49"/>
      <c r="E100" s="49"/>
      <c r="G100" s="50">
        <f t="shared" ref="G100:H114" si="16">C100+E100</f>
        <v>0</v>
      </c>
      <c r="H100" s="47">
        <f t="shared" si="16"/>
        <v>0</v>
      </c>
    </row>
    <row r="101" spans="2:8" ht="20.100000000000001" hidden="1" customHeight="1" x14ac:dyDescent="0.25">
      <c r="B101" s="48" t="str">
        <f t="shared" si="15"/>
        <v/>
      </c>
      <c r="C101" s="49"/>
      <c r="E101" s="49"/>
      <c r="G101" s="50">
        <f t="shared" si="16"/>
        <v>0</v>
      </c>
      <c r="H101" s="47">
        <f t="shared" si="16"/>
        <v>0</v>
      </c>
    </row>
    <row r="102" spans="2:8" ht="20.100000000000001" hidden="1" customHeight="1" x14ac:dyDescent="0.25">
      <c r="B102" s="48" t="str">
        <f t="shared" si="15"/>
        <v/>
      </c>
      <c r="C102" s="49"/>
      <c r="E102" s="49"/>
      <c r="G102" s="50">
        <f t="shared" si="16"/>
        <v>0</v>
      </c>
      <c r="H102" s="47">
        <f t="shared" si="16"/>
        <v>0</v>
      </c>
    </row>
    <row r="103" spans="2:8" ht="20.100000000000001" hidden="1" customHeight="1" x14ac:dyDescent="0.25">
      <c r="B103" s="48" t="str">
        <f t="shared" si="15"/>
        <v/>
      </c>
      <c r="C103" s="49"/>
      <c r="E103" s="49"/>
      <c r="G103" s="50">
        <f t="shared" si="16"/>
        <v>0</v>
      </c>
      <c r="H103" s="47">
        <f t="shared" si="16"/>
        <v>0</v>
      </c>
    </row>
    <row r="104" spans="2:8" ht="20.100000000000001" hidden="1" customHeight="1" x14ac:dyDescent="0.25">
      <c r="B104" s="48" t="str">
        <f t="shared" si="15"/>
        <v/>
      </c>
      <c r="C104" s="49"/>
      <c r="E104" s="49"/>
      <c r="G104" s="50">
        <f t="shared" si="16"/>
        <v>0</v>
      </c>
      <c r="H104" s="47">
        <f t="shared" si="16"/>
        <v>0</v>
      </c>
    </row>
    <row r="105" spans="2:8" ht="20.100000000000001" hidden="1" customHeight="1" x14ac:dyDescent="0.25">
      <c r="B105" s="48" t="str">
        <f t="shared" si="15"/>
        <v/>
      </c>
      <c r="C105" s="49"/>
      <c r="E105" s="49"/>
      <c r="G105" s="50">
        <f t="shared" si="16"/>
        <v>0</v>
      </c>
      <c r="H105" s="47">
        <f t="shared" si="16"/>
        <v>0</v>
      </c>
    </row>
    <row r="106" spans="2:8" ht="20.100000000000001" hidden="1" customHeight="1" x14ac:dyDescent="0.25">
      <c r="B106" s="48" t="str">
        <f t="shared" si="15"/>
        <v/>
      </c>
      <c r="C106" s="49"/>
      <c r="E106" s="49"/>
      <c r="G106" s="50">
        <f t="shared" si="16"/>
        <v>0</v>
      </c>
      <c r="H106" s="47">
        <f t="shared" si="16"/>
        <v>0</v>
      </c>
    </row>
    <row r="107" spans="2:8" ht="20.100000000000001" hidden="1" customHeight="1" x14ac:dyDescent="0.25">
      <c r="B107" s="48" t="str">
        <f t="shared" si="15"/>
        <v/>
      </c>
      <c r="C107" s="49"/>
      <c r="E107" s="49"/>
      <c r="G107" s="50">
        <f t="shared" si="16"/>
        <v>0</v>
      </c>
      <c r="H107" s="47">
        <f t="shared" si="16"/>
        <v>0</v>
      </c>
    </row>
    <row r="108" spans="2:8" ht="20.100000000000001" hidden="1" customHeight="1" x14ac:dyDescent="0.25">
      <c r="B108" s="48" t="str">
        <f t="shared" si="15"/>
        <v/>
      </c>
      <c r="C108" s="49"/>
      <c r="E108" s="49"/>
      <c r="G108" s="50">
        <f t="shared" si="16"/>
        <v>0</v>
      </c>
      <c r="H108" s="47">
        <f t="shared" si="16"/>
        <v>0</v>
      </c>
    </row>
    <row r="109" spans="2:8" ht="20.100000000000001" hidden="1" customHeight="1" x14ac:dyDescent="0.25">
      <c r="B109" s="48" t="str">
        <f t="shared" si="15"/>
        <v/>
      </c>
      <c r="C109" s="49"/>
      <c r="E109" s="49"/>
      <c r="G109" s="50">
        <f t="shared" si="16"/>
        <v>0</v>
      </c>
      <c r="H109" s="47">
        <f t="shared" si="16"/>
        <v>0</v>
      </c>
    </row>
    <row r="110" spans="2:8" ht="20.100000000000001" hidden="1" customHeight="1" x14ac:dyDescent="0.25">
      <c r="B110" s="48" t="str">
        <f t="shared" si="15"/>
        <v/>
      </c>
      <c r="C110" s="49"/>
      <c r="E110" s="49"/>
      <c r="G110" s="50">
        <f t="shared" si="16"/>
        <v>0</v>
      </c>
      <c r="H110" s="47">
        <f t="shared" si="16"/>
        <v>0</v>
      </c>
    </row>
    <row r="111" spans="2:8" ht="20.100000000000001" hidden="1" customHeight="1" x14ac:dyDescent="0.25">
      <c r="B111" s="48" t="str">
        <f t="shared" si="15"/>
        <v/>
      </c>
      <c r="C111" s="49"/>
      <c r="E111" s="49"/>
      <c r="G111" s="50">
        <f t="shared" si="16"/>
        <v>0</v>
      </c>
      <c r="H111" s="47">
        <f t="shared" si="16"/>
        <v>0</v>
      </c>
    </row>
    <row r="112" spans="2:8" ht="20.100000000000001" hidden="1" customHeight="1" x14ac:dyDescent="0.25">
      <c r="B112" s="48" t="str">
        <f t="shared" si="15"/>
        <v/>
      </c>
      <c r="C112" s="49"/>
      <c r="E112" s="49"/>
      <c r="G112" s="50">
        <f t="shared" si="16"/>
        <v>0</v>
      </c>
      <c r="H112" s="47">
        <f t="shared" si="16"/>
        <v>0</v>
      </c>
    </row>
    <row r="113" spans="2:8" ht="20.100000000000001" hidden="1" customHeight="1" x14ac:dyDescent="0.25">
      <c r="B113" s="48" t="str">
        <f t="shared" si="15"/>
        <v/>
      </c>
      <c r="C113" s="49"/>
      <c r="E113" s="49"/>
      <c r="G113" s="50">
        <f t="shared" si="16"/>
        <v>0</v>
      </c>
      <c r="H113" s="47">
        <f t="shared" si="16"/>
        <v>0</v>
      </c>
    </row>
    <row r="114" spans="2:8" ht="20.100000000000001" hidden="1" customHeight="1" x14ac:dyDescent="0.25">
      <c r="B114" s="48" t="str">
        <f t="shared" si="15"/>
        <v/>
      </c>
      <c r="C114" s="49"/>
      <c r="E114" s="49"/>
      <c r="G114" s="50">
        <f t="shared" si="16"/>
        <v>0</v>
      </c>
      <c r="H114" s="47">
        <f t="shared" si="16"/>
        <v>0</v>
      </c>
    </row>
    <row r="115" spans="2:8" ht="20.100000000000001" hidden="1" customHeight="1" x14ac:dyDescent="0.25">
      <c r="B115" s="48" t="str">
        <f t="shared" ref="B115:B130" si="17">IF($A115&lt;&gt;"",VLOOKUP($A115,Alla_anmälda,5),"")</f>
        <v/>
      </c>
      <c r="C115" s="49"/>
      <c r="E115" s="49"/>
      <c r="G115" s="50">
        <f t="shared" ref="G115:H130" si="18">C115+E115</f>
        <v>0</v>
      </c>
      <c r="H115" s="47">
        <f t="shared" si="18"/>
        <v>0</v>
      </c>
    </row>
    <row r="116" spans="2:8" ht="20.100000000000001" hidden="1" customHeight="1" x14ac:dyDescent="0.25">
      <c r="B116" s="48" t="str">
        <f t="shared" si="17"/>
        <v/>
      </c>
      <c r="C116" s="49"/>
      <c r="E116" s="49"/>
      <c r="G116" s="50">
        <f t="shared" si="18"/>
        <v>0</v>
      </c>
      <c r="H116" s="47">
        <f t="shared" si="18"/>
        <v>0</v>
      </c>
    </row>
    <row r="117" spans="2:8" ht="20.100000000000001" hidden="1" customHeight="1" x14ac:dyDescent="0.25">
      <c r="B117" s="48" t="str">
        <f t="shared" si="17"/>
        <v/>
      </c>
      <c r="C117" s="49"/>
      <c r="E117" s="49"/>
      <c r="G117" s="50">
        <f t="shared" si="18"/>
        <v>0</v>
      </c>
      <c r="H117" s="47">
        <f t="shared" si="18"/>
        <v>0</v>
      </c>
    </row>
    <row r="118" spans="2:8" ht="20.100000000000001" hidden="1" customHeight="1" x14ac:dyDescent="0.25">
      <c r="B118" s="48" t="str">
        <f t="shared" si="17"/>
        <v/>
      </c>
      <c r="C118" s="49"/>
      <c r="E118" s="49"/>
      <c r="G118" s="50">
        <f t="shared" si="18"/>
        <v>0</v>
      </c>
      <c r="H118" s="47">
        <f t="shared" si="18"/>
        <v>0</v>
      </c>
    </row>
    <row r="119" spans="2:8" ht="20.100000000000001" hidden="1" customHeight="1" x14ac:dyDescent="0.25">
      <c r="B119" s="48" t="str">
        <f t="shared" si="17"/>
        <v/>
      </c>
      <c r="C119" s="49"/>
      <c r="E119" s="49"/>
      <c r="G119" s="50">
        <f t="shared" si="18"/>
        <v>0</v>
      </c>
      <c r="H119" s="47">
        <f t="shared" si="18"/>
        <v>0</v>
      </c>
    </row>
    <row r="120" spans="2:8" ht="20.100000000000001" hidden="1" customHeight="1" x14ac:dyDescent="0.25">
      <c r="B120" s="48" t="str">
        <f t="shared" si="17"/>
        <v/>
      </c>
      <c r="C120" s="49"/>
      <c r="E120" s="49"/>
      <c r="G120" s="50">
        <f t="shared" si="18"/>
        <v>0</v>
      </c>
      <c r="H120" s="47">
        <f t="shared" si="18"/>
        <v>0</v>
      </c>
    </row>
    <row r="121" spans="2:8" ht="20.100000000000001" hidden="1" customHeight="1" x14ac:dyDescent="0.25">
      <c r="B121" s="48" t="str">
        <f t="shared" si="17"/>
        <v/>
      </c>
      <c r="C121" s="49"/>
      <c r="E121" s="49"/>
      <c r="G121" s="50">
        <f t="shared" si="18"/>
        <v>0</v>
      </c>
      <c r="H121" s="47">
        <f t="shared" si="18"/>
        <v>0</v>
      </c>
    </row>
    <row r="122" spans="2:8" ht="20.100000000000001" customHeight="1" x14ac:dyDescent="0.25">
      <c r="B122" s="48" t="str">
        <f t="shared" si="17"/>
        <v/>
      </c>
      <c r="C122" s="49"/>
      <c r="E122" s="49"/>
      <c r="G122" s="50">
        <f t="shared" si="18"/>
        <v>0</v>
      </c>
      <c r="H122" s="47">
        <f t="shared" si="18"/>
        <v>0</v>
      </c>
    </row>
    <row r="123" spans="2:8" ht="20.100000000000001" customHeight="1" x14ac:dyDescent="0.25">
      <c r="B123" s="48" t="str">
        <f t="shared" si="17"/>
        <v/>
      </c>
      <c r="C123" s="49"/>
      <c r="E123" s="49"/>
      <c r="G123" s="50">
        <f t="shared" si="18"/>
        <v>0</v>
      </c>
      <c r="H123" s="47">
        <f t="shared" si="18"/>
        <v>0</v>
      </c>
    </row>
    <row r="124" spans="2:8" ht="20.100000000000001" customHeight="1" x14ac:dyDescent="0.25">
      <c r="B124" s="48" t="str">
        <f t="shared" si="17"/>
        <v/>
      </c>
      <c r="C124" s="49"/>
      <c r="E124" s="49"/>
      <c r="G124" s="50">
        <f t="shared" si="18"/>
        <v>0</v>
      </c>
      <c r="H124" s="47">
        <f t="shared" si="18"/>
        <v>0</v>
      </c>
    </row>
    <row r="125" spans="2:8" ht="20.100000000000001" customHeight="1" x14ac:dyDescent="0.25">
      <c r="B125" s="48" t="str">
        <f t="shared" si="17"/>
        <v/>
      </c>
      <c r="C125" s="49"/>
      <c r="E125" s="49"/>
      <c r="G125" s="50">
        <f t="shared" si="18"/>
        <v>0</v>
      </c>
      <c r="H125" s="47">
        <f t="shared" si="18"/>
        <v>0</v>
      </c>
    </row>
    <row r="126" spans="2:8" ht="20.100000000000001" customHeight="1" x14ac:dyDescent="0.25">
      <c r="B126" s="48" t="str">
        <f t="shared" si="17"/>
        <v/>
      </c>
      <c r="C126" s="49"/>
      <c r="E126" s="49"/>
      <c r="G126" s="50">
        <f t="shared" si="18"/>
        <v>0</v>
      </c>
      <c r="H126" s="47">
        <f t="shared" si="18"/>
        <v>0</v>
      </c>
    </row>
    <row r="127" spans="2:8" ht="20.100000000000001" customHeight="1" x14ac:dyDescent="0.25">
      <c r="B127" s="48" t="str">
        <f t="shared" si="17"/>
        <v/>
      </c>
      <c r="C127" s="49"/>
      <c r="E127" s="49"/>
      <c r="G127" s="50">
        <f t="shared" si="18"/>
        <v>0</v>
      </c>
      <c r="H127" s="47">
        <f t="shared" si="18"/>
        <v>0</v>
      </c>
    </row>
    <row r="128" spans="2:8" ht="20.100000000000001" customHeight="1" x14ac:dyDescent="0.25">
      <c r="B128" s="48" t="str">
        <f t="shared" si="17"/>
        <v/>
      </c>
      <c r="C128" s="49"/>
      <c r="E128" s="49"/>
      <c r="G128" s="50">
        <f t="shared" si="18"/>
        <v>0</v>
      </c>
      <c r="H128" s="47">
        <f t="shared" si="18"/>
        <v>0</v>
      </c>
    </row>
    <row r="129" spans="2:8" ht="20.100000000000001" customHeight="1" x14ac:dyDescent="0.25">
      <c r="B129" s="48" t="str">
        <f t="shared" si="17"/>
        <v/>
      </c>
      <c r="C129" s="49"/>
      <c r="E129" s="49"/>
      <c r="G129" s="50">
        <f t="shared" si="18"/>
        <v>0</v>
      </c>
      <c r="H129" s="47">
        <f t="shared" si="18"/>
        <v>0</v>
      </c>
    </row>
    <row r="130" spans="2:8" ht="20.100000000000001" customHeight="1" x14ac:dyDescent="0.25">
      <c r="B130" s="48" t="str">
        <f t="shared" si="17"/>
        <v/>
      </c>
      <c r="C130" s="49"/>
      <c r="E130" s="49"/>
      <c r="G130" s="50">
        <f t="shared" si="18"/>
        <v>0</v>
      </c>
      <c r="H130" s="47">
        <f t="shared" si="18"/>
        <v>0</v>
      </c>
    </row>
    <row r="131" spans="2:8" ht="20.100000000000001" customHeight="1" x14ac:dyDescent="0.25">
      <c r="B131" s="48" t="str">
        <f t="shared" ref="B131:B146" si="19">IF($A131&lt;&gt;"",VLOOKUP($A131,Alla_anmälda,5),"")</f>
        <v/>
      </c>
      <c r="C131" s="49"/>
      <c r="E131" s="49"/>
      <c r="G131" s="50">
        <f t="shared" ref="G131:H146" si="20">C131+E131</f>
        <v>0</v>
      </c>
      <c r="H131" s="47">
        <f t="shared" si="20"/>
        <v>0</v>
      </c>
    </row>
    <row r="132" spans="2:8" ht="20.100000000000001" customHeight="1" x14ac:dyDescent="0.25">
      <c r="B132" s="48" t="str">
        <f t="shared" si="19"/>
        <v/>
      </c>
      <c r="C132" s="49"/>
      <c r="E132" s="49"/>
      <c r="G132" s="50">
        <f t="shared" si="20"/>
        <v>0</v>
      </c>
      <c r="H132" s="47">
        <f t="shared" si="20"/>
        <v>0</v>
      </c>
    </row>
    <row r="133" spans="2:8" ht="20.100000000000001" customHeight="1" x14ac:dyDescent="0.25">
      <c r="B133" s="48" t="str">
        <f t="shared" si="19"/>
        <v/>
      </c>
      <c r="C133" s="49"/>
      <c r="E133" s="49"/>
      <c r="G133" s="50">
        <f t="shared" si="20"/>
        <v>0</v>
      </c>
      <c r="H133" s="47">
        <f t="shared" si="20"/>
        <v>0</v>
      </c>
    </row>
    <row r="134" spans="2:8" ht="20.100000000000001" customHeight="1" x14ac:dyDescent="0.25">
      <c r="B134" s="48" t="str">
        <f t="shared" si="19"/>
        <v/>
      </c>
      <c r="C134" s="49"/>
      <c r="E134" s="49"/>
      <c r="G134" s="50">
        <f t="shared" si="20"/>
        <v>0</v>
      </c>
      <c r="H134" s="47">
        <f t="shared" si="20"/>
        <v>0</v>
      </c>
    </row>
    <row r="135" spans="2:8" ht="20.100000000000001" customHeight="1" x14ac:dyDescent="0.25">
      <c r="B135" s="48" t="str">
        <f t="shared" si="19"/>
        <v/>
      </c>
      <c r="C135" s="49"/>
      <c r="E135" s="49"/>
      <c r="G135" s="50">
        <f t="shared" si="20"/>
        <v>0</v>
      </c>
      <c r="H135" s="47">
        <f t="shared" si="20"/>
        <v>0</v>
      </c>
    </row>
    <row r="136" spans="2:8" ht="20.100000000000001" customHeight="1" x14ac:dyDescent="0.25">
      <c r="B136" s="48" t="str">
        <f t="shared" si="19"/>
        <v/>
      </c>
      <c r="C136" s="49"/>
      <c r="E136" s="49"/>
      <c r="G136" s="50">
        <f t="shared" si="20"/>
        <v>0</v>
      </c>
      <c r="H136" s="47">
        <f t="shared" si="20"/>
        <v>0</v>
      </c>
    </row>
    <row r="137" spans="2:8" ht="20.100000000000001" customHeight="1" x14ac:dyDescent="0.25">
      <c r="B137" s="48" t="str">
        <f t="shared" si="19"/>
        <v/>
      </c>
      <c r="C137" s="49"/>
      <c r="E137" s="49"/>
      <c r="G137" s="50">
        <f t="shared" si="20"/>
        <v>0</v>
      </c>
      <c r="H137" s="47">
        <f t="shared" si="20"/>
        <v>0</v>
      </c>
    </row>
    <row r="138" spans="2:8" ht="20.100000000000001" customHeight="1" x14ac:dyDescent="0.25">
      <c r="B138" s="48" t="str">
        <f t="shared" si="19"/>
        <v/>
      </c>
      <c r="C138" s="49"/>
      <c r="E138" s="49"/>
      <c r="G138" s="50">
        <f t="shared" si="20"/>
        <v>0</v>
      </c>
      <c r="H138" s="47">
        <f t="shared" si="20"/>
        <v>0</v>
      </c>
    </row>
    <row r="139" spans="2:8" ht="20.100000000000001" customHeight="1" x14ac:dyDescent="0.25">
      <c r="B139" s="48" t="str">
        <f t="shared" si="19"/>
        <v/>
      </c>
      <c r="C139" s="49"/>
      <c r="E139" s="49"/>
      <c r="G139" s="50">
        <f t="shared" si="20"/>
        <v>0</v>
      </c>
      <c r="H139" s="47">
        <f t="shared" si="20"/>
        <v>0</v>
      </c>
    </row>
    <row r="140" spans="2:8" ht="20.100000000000001" customHeight="1" x14ac:dyDescent="0.25">
      <c r="B140" s="48" t="str">
        <f t="shared" si="19"/>
        <v/>
      </c>
      <c r="C140" s="49"/>
      <c r="E140" s="49"/>
      <c r="G140" s="50">
        <f t="shared" si="20"/>
        <v>0</v>
      </c>
      <c r="H140" s="47">
        <f t="shared" si="20"/>
        <v>0</v>
      </c>
    </row>
    <row r="141" spans="2:8" ht="20.100000000000001" customHeight="1" x14ac:dyDescent="0.25">
      <c r="B141" s="48" t="str">
        <f t="shared" si="19"/>
        <v/>
      </c>
      <c r="C141" s="49"/>
      <c r="E141" s="49"/>
      <c r="G141" s="50">
        <f t="shared" si="20"/>
        <v>0</v>
      </c>
      <c r="H141" s="47">
        <f t="shared" si="20"/>
        <v>0</v>
      </c>
    </row>
    <row r="142" spans="2:8" ht="20.100000000000001" customHeight="1" x14ac:dyDescent="0.25">
      <c r="B142" s="48" t="str">
        <f t="shared" si="19"/>
        <v/>
      </c>
      <c r="C142" s="49"/>
      <c r="E142" s="49"/>
      <c r="G142" s="50">
        <f t="shared" si="20"/>
        <v>0</v>
      </c>
      <c r="H142" s="47">
        <f t="shared" si="20"/>
        <v>0</v>
      </c>
    </row>
    <row r="143" spans="2:8" ht="20.100000000000001" customHeight="1" x14ac:dyDescent="0.25">
      <c r="B143" s="48" t="str">
        <f t="shared" si="19"/>
        <v/>
      </c>
      <c r="C143" s="49"/>
      <c r="E143" s="49"/>
      <c r="G143" s="50">
        <f t="shared" si="20"/>
        <v>0</v>
      </c>
      <c r="H143" s="47">
        <f t="shared" si="20"/>
        <v>0</v>
      </c>
    </row>
    <row r="144" spans="2:8" ht="20.100000000000001" customHeight="1" x14ac:dyDescent="0.25">
      <c r="B144" s="48" t="str">
        <f t="shared" si="19"/>
        <v/>
      </c>
      <c r="C144" s="49"/>
      <c r="E144" s="49"/>
      <c r="G144" s="50">
        <f t="shared" si="20"/>
        <v>0</v>
      </c>
      <c r="H144" s="47">
        <f t="shared" si="20"/>
        <v>0</v>
      </c>
    </row>
    <row r="145" spans="2:8" ht="20.100000000000001" customHeight="1" x14ac:dyDescent="0.25">
      <c r="B145" s="48" t="str">
        <f t="shared" si="19"/>
        <v/>
      </c>
      <c r="C145" s="49"/>
      <c r="E145" s="49"/>
      <c r="G145" s="50">
        <f t="shared" si="20"/>
        <v>0</v>
      </c>
      <c r="H145" s="47">
        <f t="shared" si="20"/>
        <v>0</v>
      </c>
    </row>
    <row r="146" spans="2:8" ht="20.100000000000001" customHeight="1" x14ac:dyDescent="0.25">
      <c r="B146" s="48" t="str">
        <f t="shared" si="19"/>
        <v/>
      </c>
      <c r="C146" s="49"/>
      <c r="E146" s="49"/>
      <c r="G146" s="50">
        <f t="shared" si="20"/>
        <v>0</v>
      </c>
      <c r="H146" s="47">
        <f t="shared" si="20"/>
        <v>0</v>
      </c>
    </row>
    <row r="147" spans="2:8" ht="20.100000000000001" customHeight="1" x14ac:dyDescent="0.25">
      <c r="B147" s="48" t="str">
        <f t="shared" ref="B147:B162" si="21">IF($A147&lt;&gt;"",VLOOKUP($A147,Alla_anmälda,5),"")</f>
        <v/>
      </c>
      <c r="C147" s="49"/>
      <c r="E147" s="49"/>
      <c r="G147" s="50">
        <f t="shared" ref="G147:H162" si="22">C147+E147</f>
        <v>0</v>
      </c>
      <c r="H147" s="47">
        <f t="shared" si="22"/>
        <v>0</v>
      </c>
    </row>
    <row r="148" spans="2:8" ht="20.100000000000001" customHeight="1" x14ac:dyDescent="0.25">
      <c r="B148" s="48" t="str">
        <f t="shared" si="21"/>
        <v/>
      </c>
      <c r="C148" s="49"/>
      <c r="E148" s="49"/>
      <c r="G148" s="50">
        <f t="shared" si="22"/>
        <v>0</v>
      </c>
      <c r="H148" s="47">
        <f t="shared" si="22"/>
        <v>0</v>
      </c>
    </row>
    <row r="149" spans="2:8" ht="20.100000000000001" customHeight="1" x14ac:dyDescent="0.25">
      <c r="B149" s="48" t="str">
        <f t="shared" si="21"/>
        <v/>
      </c>
      <c r="C149" s="49"/>
      <c r="E149" s="49"/>
      <c r="G149" s="50">
        <f t="shared" si="22"/>
        <v>0</v>
      </c>
      <c r="H149" s="47">
        <f t="shared" si="22"/>
        <v>0</v>
      </c>
    </row>
    <row r="150" spans="2:8" ht="20.100000000000001" customHeight="1" x14ac:dyDescent="0.25">
      <c r="B150" s="48" t="str">
        <f t="shared" si="21"/>
        <v/>
      </c>
      <c r="C150" s="49"/>
      <c r="E150" s="49"/>
      <c r="G150" s="50">
        <f t="shared" si="22"/>
        <v>0</v>
      </c>
      <c r="H150" s="47">
        <f t="shared" si="22"/>
        <v>0</v>
      </c>
    </row>
    <row r="151" spans="2:8" ht="20.100000000000001" customHeight="1" x14ac:dyDescent="0.25">
      <c r="B151" s="48" t="str">
        <f t="shared" si="21"/>
        <v/>
      </c>
      <c r="C151" s="49"/>
      <c r="E151" s="49"/>
      <c r="G151" s="50">
        <f t="shared" si="22"/>
        <v>0</v>
      </c>
      <c r="H151" s="47">
        <f t="shared" si="22"/>
        <v>0</v>
      </c>
    </row>
    <row r="152" spans="2:8" ht="20.100000000000001" customHeight="1" x14ac:dyDescent="0.25">
      <c r="B152" s="48" t="str">
        <f t="shared" si="21"/>
        <v/>
      </c>
      <c r="C152" s="49"/>
      <c r="E152" s="49"/>
      <c r="G152" s="50">
        <f t="shared" si="22"/>
        <v>0</v>
      </c>
      <c r="H152" s="47">
        <f t="shared" si="22"/>
        <v>0</v>
      </c>
    </row>
    <row r="153" spans="2:8" ht="20.100000000000001" customHeight="1" x14ac:dyDescent="0.25">
      <c r="B153" s="48" t="str">
        <f t="shared" si="21"/>
        <v/>
      </c>
      <c r="C153" s="49"/>
      <c r="E153" s="49"/>
      <c r="G153" s="50">
        <f t="shared" si="22"/>
        <v>0</v>
      </c>
      <c r="H153" s="47">
        <f t="shared" si="22"/>
        <v>0</v>
      </c>
    </row>
    <row r="154" spans="2:8" ht="20.100000000000001" customHeight="1" x14ac:dyDescent="0.25">
      <c r="B154" s="48" t="str">
        <f t="shared" si="21"/>
        <v/>
      </c>
      <c r="C154" s="49"/>
      <c r="E154" s="49"/>
      <c r="G154" s="50">
        <f t="shared" si="22"/>
        <v>0</v>
      </c>
      <c r="H154" s="47">
        <f t="shared" si="22"/>
        <v>0</v>
      </c>
    </row>
    <row r="155" spans="2:8" ht="20.100000000000001" customHeight="1" x14ac:dyDescent="0.25">
      <c r="B155" s="48" t="str">
        <f t="shared" si="21"/>
        <v/>
      </c>
      <c r="C155" s="49"/>
      <c r="E155" s="49"/>
      <c r="G155" s="50">
        <f t="shared" si="22"/>
        <v>0</v>
      </c>
      <c r="H155" s="47">
        <f t="shared" si="22"/>
        <v>0</v>
      </c>
    </row>
    <row r="156" spans="2:8" ht="20.100000000000001" customHeight="1" x14ac:dyDescent="0.25">
      <c r="B156" s="48" t="str">
        <f t="shared" si="21"/>
        <v/>
      </c>
      <c r="C156" s="49"/>
      <c r="E156" s="49"/>
      <c r="G156" s="50">
        <f t="shared" si="22"/>
        <v>0</v>
      </c>
      <c r="H156" s="47">
        <f t="shared" si="22"/>
        <v>0</v>
      </c>
    </row>
    <row r="157" spans="2:8" ht="20.100000000000001" customHeight="1" x14ac:dyDescent="0.25">
      <c r="B157" s="48" t="str">
        <f t="shared" si="21"/>
        <v/>
      </c>
      <c r="C157" s="49"/>
      <c r="E157" s="49"/>
      <c r="G157" s="50">
        <f t="shared" si="22"/>
        <v>0</v>
      </c>
      <c r="H157" s="47">
        <f t="shared" si="22"/>
        <v>0</v>
      </c>
    </row>
    <row r="158" spans="2:8" ht="20.100000000000001" customHeight="1" x14ac:dyDescent="0.25">
      <c r="B158" s="48" t="str">
        <f t="shared" si="21"/>
        <v/>
      </c>
      <c r="C158" s="49"/>
      <c r="E158" s="49"/>
      <c r="G158" s="50">
        <f t="shared" si="22"/>
        <v>0</v>
      </c>
      <c r="H158" s="47">
        <f t="shared" si="22"/>
        <v>0</v>
      </c>
    </row>
    <row r="159" spans="2:8" ht="20.100000000000001" customHeight="1" x14ac:dyDescent="0.25">
      <c r="B159" s="48" t="str">
        <f t="shared" si="21"/>
        <v/>
      </c>
      <c r="C159" s="49"/>
      <c r="E159" s="49"/>
      <c r="G159" s="50">
        <f t="shared" si="22"/>
        <v>0</v>
      </c>
      <c r="H159" s="47">
        <f t="shared" si="22"/>
        <v>0</v>
      </c>
    </row>
    <row r="160" spans="2:8" ht="20.100000000000001" customHeight="1" x14ac:dyDescent="0.25">
      <c r="B160" s="48" t="str">
        <f t="shared" si="21"/>
        <v/>
      </c>
      <c r="C160" s="49"/>
      <c r="E160" s="49"/>
      <c r="G160" s="50">
        <f t="shared" si="22"/>
        <v>0</v>
      </c>
      <c r="H160" s="47">
        <f t="shared" si="22"/>
        <v>0</v>
      </c>
    </row>
    <row r="161" spans="2:8" ht="20.100000000000001" customHeight="1" x14ac:dyDescent="0.25">
      <c r="B161" s="48" t="str">
        <f t="shared" si="21"/>
        <v/>
      </c>
      <c r="C161" s="49"/>
      <c r="E161" s="49"/>
      <c r="G161" s="50">
        <f t="shared" si="22"/>
        <v>0</v>
      </c>
      <c r="H161" s="47">
        <f t="shared" si="22"/>
        <v>0</v>
      </c>
    </row>
    <row r="162" spans="2:8" ht="20.100000000000001" customHeight="1" x14ac:dyDescent="0.25">
      <c r="B162" s="48" t="str">
        <f t="shared" si="21"/>
        <v/>
      </c>
      <c r="C162" s="49"/>
      <c r="E162" s="49"/>
      <c r="G162" s="50">
        <f t="shared" si="22"/>
        <v>0</v>
      </c>
      <c r="H162" s="47">
        <f t="shared" si="22"/>
        <v>0</v>
      </c>
    </row>
    <row r="163" spans="2:8" ht="20.100000000000001" customHeight="1" x14ac:dyDescent="0.25">
      <c r="B163" s="48" t="str">
        <f t="shared" ref="B163:B178" si="23">IF($A163&lt;&gt;"",VLOOKUP($A163,Alla_anmälda,5),"")</f>
        <v/>
      </c>
      <c r="C163" s="49"/>
      <c r="E163" s="49"/>
      <c r="G163" s="50">
        <f t="shared" ref="G163:H178" si="24">C163+E163</f>
        <v>0</v>
      </c>
      <c r="H163" s="47">
        <f t="shared" si="24"/>
        <v>0</v>
      </c>
    </row>
    <row r="164" spans="2:8" ht="20.100000000000001" customHeight="1" x14ac:dyDescent="0.25">
      <c r="B164" s="48" t="str">
        <f t="shared" si="23"/>
        <v/>
      </c>
      <c r="C164" s="49"/>
      <c r="E164" s="49"/>
      <c r="G164" s="50">
        <f t="shared" si="24"/>
        <v>0</v>
      </c>
      <c r="H164" s="47">
        <f t="shared" si="24"/>
        <v>0</v>
      </c>
    </row>
    <row r="165" spans="2:8" ht="20.100000000000001" customHeight="1" x14ac:dyDescent="0.25">
      <c r="B165" s="48" t="str">
        <f t="shared" si="23"/>
        <v/>
      </c>
      <c r="C165" s="49"/>
      <c r="E165" s="49"/>
      <c r="G165" s="50">
        <f t="shared" si="24"/>
        <v>0</v>
      </c>
      <c r="H165" s="47">
        <f t="shared" si="24"/>
        <v>0</v>
      </c>
    </row>
    <row r="166" spans="2:8" ht="20.100000000000001" customHeight="1" x14ac:dyDescent="0.25">
      <c r="B166" s="48" t="str">
        <f t="shared" si="23"/>
        <v/>
      </c>
      <c r="C166" s="49"/>
      <c r="E166" s="49"/>
      <c r="G166" s="50">
        <f t="shared" si="24"/>
        <v>0</v>
      </c>
      <c r="H166" s="47">
        <f t="shared" si="24"/>
        <v>0</v>
      </c>
    </row>
    <row r="167" spans="2:8" ht="20.100000000000001" customHeight="1" x14ac:dyDescent="0.25">
      <c r="B167" s="48" t="str">
        <f t="shared" si="23"/>
        <v/>
      </c>
      <c r="C167" s="49"/>
      <c r="E167" s="49"/>
      <c r="G167" s="50">
        <f t="shared" si="24"/>
        <v>0</v>
      </c>
      <c r="H167" s="47">
        <f t="shared" si="24"/>
        <v>0</v>
      </c>
    </row>
    <row r="168" spans="2:8" ht="20.100000000000001" customHeight="1" x14ac:dyDescent="0.25">
      <c r="B168" s="48" t="str">
        <f t="shared" si="23"/>
        <v/>
      </c>
      <c r="C168" s="49"/>
      <c r="E168" s="49"/>
      <c r="G168" s="50">
        <f t="shared" si="24"/>
        <v>0</v>
      </c>
      <c r="H168" s="47">
        <f t="shared" si="24"/>
        <v>0</v>
      </c>
    </row>
    <row r="169" spans="2:8" ht="20.100000000000001" customHeight="1" x14ac:dyDescent="0.25">
      <c r="B169" s="48" t="str">
        <f t="shared" si="23"/>
        <v/>
      </c>
      <c r="C169" s="49"/>
      <c r="E169" s="49"/>
      <c r="G169" s="50">
        <f t="shared" si="24"/>
        <v>0</v>
      </c>
      <c r="H169" s="47">
        <f t="shared" si="24"/>
        <v>0</v>
      </c>
    </row>
    <row r="170" spans="2:8" ht="20.100000000000001" customHeight="1" x14ac:dyDescent="0.25">
      <c r="B170" s="48" t="str">
        <f t="shared" si="23"/>
        <v/>
      </c>
      <c r="C170" s="49"/>
      <c r="E170" s="49"/>
      <c r="G170" s="50">
        <f t="shared" si="24"/>
        <v>0</v>
      </c>
      <c r="H170" s="47">
        <f t="shared" si="24"/>
        <v>0</v>
      </c>
    </row>
    <row r="171" spans="2:8" ht="20.100000000000001" customHeight="1" x14ac:dyDescent="0.25">
      <c r="B171" s="48" t="str">
        <f t="shared" si="23"/>
        <v/>
      </c>
      <c r="C171" s="49"/>
      <c r="E171" s="49"/>
      <c r="G171" s="50">
        <f t="shared" si="24"/>
        <v>0</v>
      </c>
      <c r="H171" s="47">
        <f t="shared" si="24"/>
        <v>0</v>
      </c>
    </row>
    <row r="172" spans="2:8" ht="20.100000000000001" customHeight="1" x14ac:dyDescent="0.25">
      <c r="B172" s="48" t="str">
        <f t="shared" si="23"/>
        <v/>
      </c>
      <c r="C172" s="49"/>
      <c r="E172" s="49"/>
      <c r="G172" s="50">
        <f t="shared" si="24"/>
        <v>0</v>
      </c>
      <c r="H172" s="47">
        <f t="shared" si="24"/>
        <v>0</v>
      </c>
    </row>
    <row r="173" spans="2:8" ht="20.100000000000001" customHeight="1" x14ac:dyDescent="0.25">
      <c r="B173" s="48" t="str">
        <f t="shared" si="23"/>
        <v/>
      </c>
      <c r="C173" s="49"/>
      <c r="E173" s="49"/>
      <c r="G173" s="50">
        <f t="shared" si="24"/>
        <v>0</v>
      </c>
      <c r="H173" s="47">
        <f t="shared" si="24"/>
        <v>0</v>
      </c>
    </row>
    <row r="174" spans="2:8" ht="20.100000000000001" customHeight="1" x14ac:dyDescent="0.25">
      <c r="B174" s="48" t="str">
        <f t="shared" si="23"/>
        <v/>
      </c>
      <c r="C174" s="49"/>
      <c r="E174" s="49"/>
      <c r="G174" s="50">
        <f t="shared" si="24"/>
        <v>0</v>
      </c>
      <c r="H174" s="47">
        <f t="shared" si="24"/>
        <v>0</v>
      </c>
    </row>
    <row r="175" spans="2:8" ht="20.100000000000001" customHeight="1" x14ac:dyDescent="0.25">
      <c r="B175" s="48" t="str">
        <f t="shared" si="23"/>
        <v/>
      </c>
      <c r="C175" s="49"/>
      <c r="E175" s="49"/>
      <c r="G175" s="50">
        <f t="shared" si="24"/>
        <v>0</v>
      </c>
      <c r="H175" s="47">
        <f t="shared" si="24"/>
        <v>0</v>
      </c>
    </row>
    <row r="176" spans="2:8" ht="20.100000000000001" customHeight="1" x14ac:dyDescent="0.25">
      <c r="B176" s="48" t="str">
        <f t="shared" si="23"/>
        <v/>
      </c>
      <c r="C176" s="49"/>
      <c r="E176" s="49"/>
      <c r="G176" s="50">
        <f t="shared" si="24"/>
        <v>0</v>
      </c>
      <c r="H176" s="47">
        <f t="shared" si="24"/>
        <v>0</v>
      </c>
    </row>
    <row r="177" spans="2:8" ht="20.100000000000001" customHeight="1" x14ac:dyDescent="0.25">
      <c r="B177" s="48" t="str">
        <f t="shared" si="23"/>
        <v/>
      </c>
      <c r="C177" s="49"/>
      <c r="E177" s="49"/>
      <c r="G177" s="50">
        <f t="shared" si="24"/>
        <v>0</v>
      </c>
      <c r="H177" s="47">
        <f t="shared" si="24"/>
        <v>0</v>
      </c>
    </row>
    <row r="178" spans="2:8" ht="20.100000000000001" customHeight="1" x14ac:dyDescent="0.25">
      <c r="B178" s="48" t="str">
        <f t="shared" si="23"/>
        <v/>
      </c>
      <c r="C178" s="49"/>
      <c r="E178" s="49"/>
      <c r="G178" s="50">
        <f t="shared" si="24"/>
        <v>0</v>
      </c>
      <c r="H178" s="47">
        <f t="shared" si="24"/>
        <v>0</v>
      </c>
    </row>
    <row r="179" spans="2:8" ht="20.100000000000001" customHeight="1" x14ac:dyDescent="0.25">
      <c r="B179" s="48" t="str">
        <f t="shared" ref="B179:B194" si="25">IF($A179&lt;&gt;"",VLOOKUP($A179,Alla_anmälda,5),"")</f>
        <v/>
      </c>
      <c r="C179" s="49"/>
      <c r="E179" s="49"/>
      <c r="G179" s="50">
        <f t="shared" ref="G179:H194" si="26">C179+E179</f>
        <v>0</v>
      </c>
      <c r="H179" s="47">
        <f t="shared" si="26"/>
        <v>0</v>
      </c>
    </row>
    <row r="180" spans="2:8" ht="20.100000000000001" customHeight="1" x14ac:dyDescent="0.25">
      <c r="B180" s="48" t="str">
        <f t="shared" si="25"/>
        <v/>
      </c>
      <c r="C180" s="49"/>
      <c r="E180" s="49"/>
      <c r="G180" s="50">
        <f t="shared" si="26"/>
        <v>0</v>
      </c>
      <c r="H180" s="47">
        <f t="shared" si="26"/>
        <v>0</v>
      </c>
    </row>
    <row r="181" spans="2:8" ht="20.100000000000001" customHeight="1" x14ac:dyDescent="0.25">
      <c r="B181" s="48" t="str">
        <f t="shared" si="25"/>
        <v/>
      </c>
      <c r="C181" s="49"/>
      <c r="E181" s="49"/>
      <c r="G181" s="50">
        <f t="shared" si="26"/>
        <v>0</v>
      </c>
      <c r="H181" s="47">
        <f t="shared" si="26"/>
        <v>0</v>
      </c>
    </row>
    <row r="182" spans="2:8" ht="20.100000000000001" customHeight="1" x14ac:dyDescent="0.25">
      <c r="B182" s="48" t="str">
        <f t="shared" si="25"/>
        <v/>
      </c>
      <c r="C182" s="49"/>
      <c r="E182" s="49"/>
      <c r="G182" s="50">
        <f t="shared" si="26"/>
        <v>0</v>
      </c>
      <c r="H182" s="47">
        <f t="shared" si="26"/>
        <v>0</v>
      </c>
    </row>
    <row r="183" spans="2:8" ht="20.100000000000001" customHeight="1" x14ac:dyDescent="0.25">
      <c r="B183" s="48" t="str">
        <f t="shared" si="25"/>
        <v/>
      </c>
      <c r="C183" s="49"/>
      <c r="E183" s="49"/>
      <c r="G183" s="50">
        <f t="shared" si="26"/>
        <v>0</v>
      </c>
      <c r="H183" s="47">
        <f t="shared" si="26"/>
        <v>0</v>
      </c>
    </row>
    <row r="184" spans="2:8" ht="20.100000000000001" customHeight="1" x14ac:dyDescent="0.25">
      <c r="B184" s="48" t="str">
        <f t="shared" si="25"/>
        <v/>
      </c>
      <c r="C184" s="49"/>
      <c r="E184" s="49"/>
      <c r="G184" s="50">
        <f t="shared" si="26"/>
        <v>0</v>
      </c>
      <c r="H184" s="47">
        <f t="shared" si="26"/>
        <v>0</v>
      </c>
    </row>
    <row r="185" spans="2:8" ht="20.100000000000001" customHeight="1" x14ac:dyDescent="0.25">
      <c r="B185" s="48" t="str">
        <f t="shared" si="25"/>
        <v/>
      </c>
      <c r="C185" s="49"/>
      <c r="E185" s="49"/>
      <c r="G185" s="50">
        <f t="shared" si="26"/>
        <v>0</v>
      </c>
      <c r="H185" s="47">
        <f t="shared" si="26"/>
        <v>0</v>
      </c>
    </row>
    <row r="186" spans="2:8" ht="20.100000000000001" customHeight="1" x14ac:dyDescent="0.25">
      <c r="B186" s="48" t="str">
        <f t="shared" si="25"/>
        <v/>
      </c>
      <c r="C186" s="49"/>
      <c r="E186" s="49"/>
      <c r="G186" s="50">
        <f t="shared" si="26"/>
        <v>0</v>
      </c>
      <c r="H186" s="47">
        <f t="shared" si="26"/>
        <v>0</v>
      </c>
    </row>
    <row r="187" spans="2:8" ht="20.100000000000001" customHeight="1" x14ac:dyDescent="0.25">
      <c r="B187" s="48" t="str">
        <f t="shared" si="25"/>
        <v/>
      </c>
      <c r="C187" s="49"/>
      <c r="E187" s="49"/>
      <c r="G187" s="50">
        <f t="shared" si="26"/>
        <v>0</v>
      </c>
      <c r="H187" s="47">
        <f t="shared" si="26"/>
        <v>0</v>
      </c>
    </row>
    <row r="188" spans="2:8" ht="20.100000000000001" customHeight="1" x14ac:dyDescent="0.25">
      <c r="B188" s="48" t="str">
        <f t="shared" si="25"/>
        <v/>
      </c>
      <c r="C188" s="49"/>
      <c r="E188" s="49"/>
      <c r="G188" s="50">
        <f t="shared" si="26"/>
        <v>0</v>
      </c>
      <c r="H188" s="47">
        <f t="shared" si="26"/>
        <v>0</v>
      </c>
    </row>
    <row r="189" spans="2:8" ht="20.100000000000001" customHeight="1" x14ac:dyDescent="0.25">
      <c r="B189" s="48" t="str">
        <f t="shared" si="25"/>
        <v/>
      </c>
      <c r="C189" s="49"/>
      <c r="E189" s="49"/>
      <c r="G189" s="50">
        <f t="shared" si="26"/>
        <v>0</v>
      </c>
      <c r="H189" s="47">
        <f t="shared" si="26"/>
        <v>0</v>
      </c>
    </row>
    <row r="190" spans="2:8" ht="20.100000000000001" customHeight="1" x14ac:dyDescent="0.25">
      <c r="B190" s="48" t="str">
        <f t="shared" si="25"/>
        <v/>
      </c>
      <c r="C190" s="49"/>
      <c r="E190" s="49"/>
      <c r="G190" s="50">
        <f t="shared" si="26"/>
        <v>0</v>
      </c>
      <c r="H190" s="47">
        <f t="shared" si="26"/>
        <v>0</v>
      </c>
    </row>
    <row r="191" spans="2:8" ht="20.100000000000001" customHeight="1" x14ac:dyDescent="0.25">
      <c r="B191" s="48" t="str">
        <f t="shared" si="25"/>
        <v/>
      </c>
      <c r="C191" s="49"/>
      <c r="E191" s="49"/>
      <c r="G191" s="50">
        <f t="shared" si="26"/>
        <v>0</v>
      </c>
      <c r="H191" s="47">
        <f t="shared" si="26"/>
        <v>0</v>
      </c>
    </row>
    <row r="192" spans="2:8" ht="20.100000000000001" customHeight="1" x14ac:dyDescent="0.25">
      <c r="B192" s="48" t="str">
        <f t="shared" si="25"/>
        <v/>
      </c>
      <c r="C192" s="49"/>
      <c r="E192" s="49"/>
      <c r="G192" s="50">
        <f t="shared" si="26"/>
        <v>0</v>
      </c>
      <c r="H192" s="47">
        <f t="shared" si="26"/>
        <v>0</v>
      </c>
    </row>
    <row r="193" spans="2:8" ht="20.100000000000001" customHeight="1" x14ac:dyDescent="0.25">
      <c r="B193" s="48" t="str">
        <f t="shared" si="25"/>
        <v/>
      </c>
      <c r="C193" s="49"/>
      <c r="E193" s="49"/>
      <c r="G193" s="50">
        <f t="shared" si="26"/>
        <v>0</v>
      </c>
      <c r="H193" s="47">
        <f t="shared" si="26"/>
        <v>0</v>
      </c>
    </row>
    <row r="194" spans="2:8" ht="20.100000000000001" customHeight="1" x14ac:dyDescent="0.25">
      <c r="B194" s="48" t="str">
        <f t="shared" si="25"/>
        <v/>
      </c>
      <c r="C194" s="49"/>
      <c r="E194" s="49"/>
      <c r="G194" s="50">
        <f t="shared" si="26"/>
        <v>0</v>
      </c>
      <c r="H194" s="47">
        <f t="shared" si="26"/>
        <v>0</v>
      </c>
    </row>
    <row r="195" spans="2:8" ht="20.100000000000001" customHeight="1" x14ac:dyDescent="0.25">
      <c r="B195" s="48" t="str">
        <f t="shared" ref="B195:B210" si="27">IF($A195&lt;&gt;"",VLOOKUP($A195,Alla_anmälda,5),"")</f>
        <v/>
      </c>
      <c r="C195" s="49"/>
      <c r="E195" s="49"/>
      <c r="G195" s="50">
        <f t="shared" ref="G195:H210" si="28">C195+E195</f>
        <v>0</v>
      </c>
      <c r="H195" s="47">
        <f t="shared" si="28"/>
        <v>0</v>
      </c>
    </row>
    <row r="196" spans="2:8" ht="20.100000000000001" customHeight="1" x14ac:dyDescent="0.25">
      <c r="B196" s="48" t="str">
        <f t="shared" si="27"/>
        <v/>
      </c>
      <c r="C196" s="49"/>
      <c r="E196" s="49"/>
      <c r="G196" s="50">
        <f t="shared" si="28"/>
        <v>0</v>
      </c>
      <c r="H196" s="47">
        <f t="shared" si="28"/>
        <v>0</v>
      </c>
    </row>
    <row r="197" spans="2:8" ht="20.100000000000001" customHeight="1" x14ac:dyDescent="0.25">
      <c r="B197" s="48" t="str">
        <f t="shared" si="27"/>
        <v/>
      </c>
      <c r="C197" s="49"/>
      <c r="E197" s="49"/>
      <c r="G197" s="50">
        <f t="shared" si="28"/>
        <v>0</v>
      </c>
      <c r="H197" s="47">
        <f t="shared" si="28"/>
        <v>0</v>
      </c>
    </row>
    <row r="198" spans="2:8" ht="20.100000000000001" customHeight="1" x14ac:dyDescent="0.25">
      <c r="B198" s="48" t="str">
        <f t="shared" si="27"/>
        <v/>
      </c>
      <c r="C198" s="49"/>
      <c r="E198" s="49"/>
      <c r="G198" s="50">
        <f t="shared" si="28"/>
        <v>0</v>
      </c>
      <c r="H198" s="47">
        <f t="shared" si="28"/>
        <v>0</v>
      </c>
    </row>
    <row r="199" spans="2:8" ht="20.100000000000001" customHeight="1" x14ac:dyDescent="0.25">
      <c r="B199" s="48" t="str">
        <f t="shared" si="27"/>
        <v/>
      </c>
      <c r="C199" s="49"/>
      <c r="E199" s="49"/>
      <c r="G199" s="50">
        <f t="shared" si="28"/>
        <v>0</v>
      </c>
      <c r="H199" s="47">
        <f t="shared" si="28"/>
        <v>0</v>
      </c>
    </row>
    <row r="200" spans="2:8" ht="20.100000000000001" customHeight="1" x14ac:dyDescent="0.25">
      <c r="B200" s="48" t="str">
        <f t="shared" si="27"/>
        <v/>
      </c>
      <c r="C200" s="49"/>
      <c r="E200" s="49"/>
      <c r="G200" s="50">
        <f t="shared" si="28"/>
        <v>0</v>
      </c>
      <c r="H200" s="47">
        <f t="shared" si="28"/>
        <v>0</v>
      </c>
    </row>
    <row r="201" spans="2:8" ht="20.100000000000001" customHeight="1" x14ac:dyDescent="0.25">
      <c r="B201" s="48" t="str">
        <f t="shared" si="27"/>
        <v/>
      </c>
      <c r="C201" s="49"/>
      <c r="E201" s="49"/>
      <c r="G201" s="50">
        <f t="shared" si="28"/>
        <v>0</v>
      </c>
      <c r="H201" s="47">
        <f t="shared" si="28"/>
        <v>0</v>
      </c>
    </row>
    <row r="202" spans="2:8" ht="20.100000000000001" customHeight="1" x14ac:dyDescent="0.25">
      <c r="B202" s="48" t="str">
        <f t="shared" si="27"/>
        <v/>
      </c>
      <c r="C202" s="49"/>
      <c r="E202" s="49"/>
      <c r="G202" s="50">
        <f t="shared" si="28"/>
        <v>0</v>
      </c>
      <c r="H202" s="47">
        <f t="shared" si="28"/>
        <v>0</v>
      </c>
    </row>
    <row r="203" spans="2:8" ht="20.100000000000001" customHeight="1" x14ac:dyDescent="0.25">
      <c r="B203" s="48" t="str">
        <f t="shared" si="27"/>
        <v/>
      </c>
      <c r="C203" s="49"/>
      <c r="E203" s="49"/>
      <c r="G203" s="50">
        <f t="shared" si="28"/>
        <v>0</v>
      </c>
      <c r="H203" s="47">
        <f t="shared" si="28"/>
        <v>0</v>
      </c>
    </row>
    <row r="204" spans="2:8" ht="20.100000000000001" customHeight="1" x14ac:dyDescent="0.25">
      <c r="B204" s="48" t="str">
        <f t="shared" si="27"/>
        <v/>
      </c>
      <c r="C204" s="49"/>
      <c r="E204" s="49"/>
      <c r="G204" s="50">
        <f t="shared" si="28"/>
        <v>0</v>
      </c>
      <c r="H204" s="47">
        <f t="shared" si="28"/>
        <v>0</v>
      </c>
    </row>
    <row r="205" spans="2:8" ht="20.100000000000001" customHeight="1" x14ac:dyDescent="0.25">
      <c r="B205" s="48" t="str">
        <f t="shared" si="27"/>
        <v/>
      </c>
      <c r="C205" s="49"/>
      <c r="E205" s="49"/>
      <c r="G205" s="50">
        <f t="shared" si="28"/>
        <v>0</v>
      </c>
      <c r="H205" s="47">
        <f t="shared" si="28"/>
        <v>0</v>
      </c>
    </row>
    <row r="206" spans="2:8" ht="20.100000000000001" customHeight="1" x14ac:dyDescent="0.25">
      <c r="B206" s="48" t="str">
        <f t="shared" si="27"/>
        <v/>
      </c>
      <c r="C206" s="49"/>
      <c r="E206" s="49"/>
      <c r="G206" s="50">
        <f t="shared" si="28"/>
        <v>0</v>
      </c>
      <c r="H206" s="47">
        <f t="shared" si="28"/>
        <v>0</v>
      </c>
    </row>
    <row r="207" spans="2:8" ht="20.100000000000001" customHeight="1" x14ac:dyDescent="0.25">
      <c r="B207" s="48" t="str">
        <f t="shared" si="27"/>
        <v/>
      </c>
      <c r="C207" s="49"/>
      <c r="E207" s="49"/>
      <c r="G207" s="50">
        <f t="shared" si="28"/>
        <v>0</v>
      </c>
      <c r="H207" s="47">
        <f t="shared" si="28"/>
        <v>0</v>
      </c>
    </row>
    <row r="208" spans="2:8" ht="20.100000000000001" customHeight="1" x14ac:dyDescent="0.25">
      <c r="B208" s="48" t="str">
        <f t="shared" si="27"/>
        <v/>
      </c>
      <c r="C208" s="49"/>
      <c r="E208" s="49"/>
      <c r="G208" s="50">
        <f t="shared" si="28"/>
        <v>0</v>
      </c>
      <c r="H208" s="47">
        <f t="shared" si="28"/>
        <v>0</v>
      </c>
    </row>
    <row r="209" spans="2:8" ht="20.100000000000001" customHeight="1" x14ac:dyDescent="0.25">
      <c r="B209" s="48" t="str">
        <f t="shared" si="27"/>
        <v/>
      </c>
      <c r="C209" s="49"/>
      <c r="E209" s="49"/>
      <c r="G209" s="50">
        <f t="shared" si="28"/>
        <v>0</v>
      </c>
      <c r="H209" s="47">
        <f t="shared" si="28"/>
        <v>0</v>
      </c>
    </row>
    <row r="210" spans="2:8" ht="20.100000000000001" customHeight="1" x14ac:dyDescent="0.25">
      <c r="B210" s="48" t="str">
        <f t="shared" si="27"/>
        <v/>
      </c>
      <c r="C210" s="49"/>
      <c r="E210" s="49"/>
      <c r="G210" s="50">
        <f t="shared" si="28"/>
        <v>0</v>
      </c>
      <c r="H210" s="47">
        <f t="shared" si="28"/>
        <v>0</v>
      </c>
    </row>
    <row r="211" spans="2:8" ht="20.100000000000001" customHeight="1" x14ac:dyDescent="0.25">
      <c r="B211" s="48" t="str">
        <f t="shared" ref="B211:B226" si="29">IF($A211&lt;&gt;"",VLOOKUP($A211,Alla_anmälda,5),"")</f>
        <v/>
      </c>
      <c r="C211" s="49"/>
      <c r="E211" s="49"/>
      <c r="G211" s="50">
        <f t="shared" ref="G211:H226" si="30">C211+E211</f>
        <v>0</v>
      </c>
      <c r="H211" s="47">
        <f t="shared" si="30"/>
        <v>0</v>
      </c>
    </row>
    <row r="212" spans="2:8" ht="20.100000000000001" customHeight="1" x14ac:dyDescent="0.25">
      <c r="B212" s="48" t="str">
        <f t="shared" si="29"/>
        <v/>
      </c>
      <c r="C212" s="49"/>
      <c r="E212" s="49"/>
      <c r="G212" s="50">
        <f t="shared" si="30"/>
        <v>0</v>
      </c>
      <c r="H212" s="47">
        <f t="shared" si="30"/>
        <v>0</v>
      </c>
    </row>
    <row r="213" spans="2:8" ht="20.100000000000001" customHeight="1" x14ac:dyDescent="0.25">
      <c r="B213" s="48" t="str">
        <f t="shared" si="29"/>
        <v/>
      </c>
      <c r="C213" s="49"/>
      <c r="E213" s="49"/>
      <c r="G213" s="50">
        <f t="shared" si="30"/>
        <v>0</v>
      </c>
      <c r="H213" s="47">
        <f t="shared" si="30"/>
        <v>0</v>
      </c>
    </row>
    <row r="214" spans="2:8" ht="20.100000000000001" customHeight="1" x14ac:dyDescent="0.25">
      <c r="B214" s="48" t="str">
        <f t="shared" si="29"/>
        <v/>
      </c>
      <c r="C214" s="49"/>
      <c r="E214" s="49"/>
      <c r="G214" s="50">
        <f t="shared" si="30"/>
        <v>0</v>
      </c>
      <c r="H214" s="47">
        <f t="shared" si="30"/>
        <v>0</v>
      </c>
    </row>
    <row r="215" spans="2:8" ht="20.100000000000001" customHeight="1" x14ac:dyDescent="0.25">
      <c r="B215" s="48" t="str">
        <f t="shared" si="29"/>
        <v/>
      </c>
      <c r="C215" s="49"/>
      <c r="E215" s="49"/>
      <c r="G215" s="50">
        <f t="shared" si="30"/>
        <v>0</v>
      </c>
      <c r="H215" s="47">
        <f t="shared" si="30"/>
        <v>0</v>
      </c>
    </row>
    <row r="216" spans="2:8" ht="20.100000000000001" customHeight="1" x14ac:dyDescent="0.25">
      <c r="B216" s="48" t="str">
        <f t="shared" si="29"/>
        <v/>
      </c>
      <c r="C216" s="49"/>
      <c r="E216" s="49"/>
      <c r="G216" s="50">
        <f t="shared" si="30"/>
        <v>0</v>
      </c>
      <c r="H216" s="47">
        <f t="shared" si="30"/>
        <v>0</v>
      </c>
    </row>
    <row r="217" spans="2:8" ht="20.100000000000001" customHeight="1" x14ac:dyDescent="0.25">
      <c r="B217" s="48" t="str">
        <f t="shared" si="29"/>
        <v/>
      </c>
      <c r="C217" s="49"/>
      <c r="E217" s="49"/>
      <c r="G217" s="50">
        <f t="shared" si="30"/>
        <v>0</v>
      </c>
      <c r="H217" s="47">
        <f t="shared" si="30"/>
        <v>0</v>
      </c>
    </row>
    <row r="218" spans="2:8" ht="20.100000000000001" customHeight="1" x14ac:dyDescent="0.25">
      <c r="B218" s="48" t="str">
        <f t="shared" si="29"/>
        <v/>
      </c>
      <c r="C218" s="49"/>
      <c r="E218" s="49"/>
      <c r="G218" s="50">
        <f t="shared" si="30"/>
        <v>0</v>
      </c>
      <c r="H218" s="47">
        <f t="shared" si="30"/>
        <v>0</v>
      </c>
    </row>
    <row r="219" spans="2:8" ht="20.100000000000001" customHeight="1" x14ac:dyDescent="0.25">
      <c r="B219" s="48" t="str">
        <f t="shared" si="29"/>
        <v/>
      </c>
      <c r="C219" s="49"/>
      <c r="E219" s="49"/>
      <c r="G219" s="50">
        <f t="shared" si="30"/>
        <v>0</v>
      </c>
      <c r="H219" s="47">
        <f t="shared" si="30"/>
        <v>0</v>
      </c>
    </row>
    <row r="220" spans="2:8" ht="20.100000000000001" customHeight="1" x14ac:dyDescent="0.25">
      <c r="B220" s="48" t="str">
        <f t="shared" si="29"/>
        <v/>
      </c>
      <c r="C220" s="49"/>
      <c r="E220" s="49"/>
      <c r="G220" s="50">
        <f t="shared" si="30"/>
        <v>0</v>
      </c>
      <c r="H220" s="47">
        <f t="shared" si="30"/>
        <v>0</v>
      </c>
    </row>
    <row r="221" spans="2:8" ht="20.100000000000001" customHeight="1" x14ac:dyDescent="0.25">
      <c r="B221" s="48" t="str">
        <f t="shared" si="29"/>
        <v/>
      </c>
      <c r="C221" s="49"/>
      <c r="E221" s="49"/>
      <c r="G221" s="50">
        <f t="shared" si="30"/>
        <v>0</v>
      </c>
      <c r="H221" s="47">
        <f t="shared" si="30"/>
        <v>0</v>
      </c>
    </row>
    <row r="222" spans="2:8" ht="20.100000000000001" customHeight="1" x14ac:dyDescent="0.25">
      <c r="B222" s="48" t="str">
        <f t="shared" si="29"/>
        <v/>
      </c>
      <c r="C222" s="49"/>
      <c r="E222" s="49"/>
      <c r="G222" s="50">
        <f t="shared" si="30"/>
        <v>0</v>
      </c>
      <c r="H222" s="47">
        <f t="shared" si="30"/>
        <v>0</v>
      </c>
    </row>
    <row r="223" spans="2:8" ht="20.100000000000001" customHeight="1" x14ac:dyDescent="0.25">
      <c r="B223" s="48" t="str">
        <f t="shared" si="29"/>
        <v/>
      </c>
      <c r="C223" s="49"/>
      <c r="E223" s="49"/>
      <c r="G223" s="50">
        <f t="shared" si="30"/>
        <v>0</v>
      </c>
      <c r="H223" s="47">
        <f t="shared" si="30"/>
        <v>0</v>
      </c>
    </row>
    <row r="224" spans="2:8" ht="20.100000000000001" customHeight="1" x14ac:dyDescent="0.25">
      <c r="B224" s="48" t="str">
        <f t="shared" si="29"/>
        <v/>
      </c>
      <c r="C224" s="49"/>
      <c r="E224" s="49"/>
      <c r="G224" s="50">
        <f t="shared" si="30"/>
        <v>0</v>
      </c>
      <c r="H224" s="47">
        <f t="shared" si="30"/>
        <v>0</v>
      </c>
    </row>
    <row r="225" spans="2:8" ht="20.100000000000001" customHeight="1" x14ac:dyDescent="0.25">
      <c r="B225" s="48" t="str">
        <f t="shared" si="29"/>
        <v/>
      </c>
      <c r="C225" s="49"/>
      <c r="E225" s="49"/>
      <c r="G225" s="50">
        <f t="shared" si="30"/>
        <v>0</v>
      </c>
      <c r="H225" s="47">
        <f t="shared" si="30"/>
        <v>0</v>
      </c>
    </row>
    <row r="226" spans="2:8" ht="20.100000000000001" customHeight="1" x14ac:dyDescent="0.25">
      <c r="B226" s="48" t="str">
        <f t="shared" si="29"/>
        <v/>
      </c>
      <c r="C226" s="49"/>
      <c r="E226" s="49"/>
      <c r="G226" s="50">
        <f t="shared" si="30"/>
        <v>0</v>
      </c>
      <c r="H226" s="47">
        <f t="shared" si="30"/>
        <v>0</v>
      </c>
    </row>
    <row r="227" spans="2:8" ht="20.100000000000001" customHeight="1" x14ac:dyDescent="0.25">
      <c r="B227" s="48" t="str">
        <f t="shared" ref="B227:B241" si="31">IF($A227&lt;&gt;"",VLOOKUP($A227,Alla_anmälda,5),"")</f>
        <v/>
      </c>
      <c r="C227" s="49"/>
      <c r="E227" s="49"/>
      <c r="G227" s="50">
        <f t="shared" ref="G227:H241" si="32">C227+E227</f>
        <v>0</v>
      </c>
      <c r="H227" s="47">
        <f t="shared" si="32"/>
        <v>0</v>
      </c>
    </row>
    <row r="228" spans="2:8" ht="20.100000000000001" customHeight="1" x14ac:dyDescent="0.25">
      <c r="B228" s="48" t="str">
        <f t="shared" si="31"/>
        <v/>
      </c>
      <c r="C228" s="49"/>
      <c r="E228" s="49"/>
      <c r="G228" s="50">
        <f t="shared" si="32"/>
        <v>0</v>
      </c>
      <c r="H228" s="47">
        <f t="shared" si="32"/>
        <v>0</v>
      </c>
    </row>
    <row r="229" spans="2:8" ht="20.100000000000001" customHeight="1" x14ac:dyDescent="0.25">
      <c r="B229" s="48" t="str">
        <f t="shared" si="31"/>
        <v/>
      </c>
      <c r="C229" s="49"/>
      <c r="E229" s="49"/>
      <c r="G229" s="50">
        <f t="shared" si="32"/>
        <v>0</v>
      </c>
      <c r="H229" s="47">
        <f t="shared" si="32"/>
        <v>0</v>
      </c>
    </row>
    <row r="230" spans="2:8" ht="20.100000000000001" customHeight="1" x14ac:dyDescent="0.25">
      <c r="B230" s="48" t="str">
        <f t="shared" si="31"/>
        <v/>
      </c>
      <c r="C230" s="49"/>
      <c r="E230" s="49"/>
      <c r="G230" s="50">
        <f t="shared" si="32"/>
        <v>0</v>
      </c>
      <c r="H230" s="47">
        <f t="shared" si="32"/>
        <v>0</v>
      </c>
    </row>
    <row r="231" spans="2:8" ht="20.100000000000001" customHeight="1" x14ac:dyDescent="0.25">
      <c r="B231" s="48" t="str">
        <f t="shared" si="31"/>
        <v/>
      </c>
      <c r="C231" s="49"/>
      <c r="E231" s="49"/>
      <c r="G231" s="50">
        <f t="shared" si="32"/>
        <v>0</v>
      </c>
      <c r="H231" s="47">
        <f t="shared" si="32"/>
        <v>0</v>
      </c>
    </row>
    <row r="232" spans="2:8" ht="20.100000000000001" customHeight="1" x14ac:dyDescent="0.25">
      <c r="B232" s="48" t="str">
        <f t="shared" si="31"/>
        <v/>
      </c>
      <c r="C232" s="49"/>
      <c r="E232" s="49"/>
      <c r="G232" s="50">
        <f t="shared" si="32"/>
        <v>0</v>
      </c>
      <c r="H232" s="47">
        <f t="shared" si="32"/>
        <v>0</v>
      </c>
    </row>
    <row r="233" spans="2:8" ht="20.100000000000001" customHeight="1" x14ac:dyDescent="0.25">
      <c r="B233" s="48" t="str">
        <f t="shared" si="31"/>
        <v/>
      </c>
      <c r="C233" s="49"/>
      <c r="E233" s="49"/>
      <c r="G233" s="50">
        <f t="shared" si="32"/>
        <v>0</v>
      </c>
      <c r="H233" s="47">
        <f t="shared" si="32"/>
        <v>0</v>
      </c>
    </row>
    <row r="234" spans="2:8" ht="20.100000000000001" customHeight="1" x14ac:dyDescent="0.25">
      <c r="B234" s="48" t="str">
        <f t="shared" si="31"/>
        <v/>
      </c>
      <c r="C234" s="49"/>
      <c r="E234" s="49"/>
      <c r="G234" s="50">
        <f t="shared" si="32"/>
        <v>0</v>
      </c>
      <c r="H234" s="47">
        <f t="shared" si="32"/>
        <v>0</v>
      </c>
    </row>
    <row r="235" spans="2:8" ht="20.100000000000001" customHeight="1" x14ac:dyDescent="0.25">
      <c r="B235" s="48" t="str">
        <f t="shared" si="31"/>
        <v/>
      </c>
      <c r="C235" s="49"/>
      <c r="E235" s="49"/>
      <c r="G235" s="50">
        <f t="shared" si="32"/>
        <v>0</v>
      </c>
      <c r="H235" s="47">
        <f t="shared" si="32"/>
        <v>0</v>
      </c>
    </row>
    <row r="236" spans="2:8" ht="20.100000000000001" customHeight="1" x14ac:dyDescent="0.25">
      <c r="B236" s="48" t="str">
        <f t="shared" si="31"/>
        <v/>
      </c>
      <c r="C236" s="49"/>
      <c r="E236" s="49"/>
      <c r="G236" s="50">
        <f t="shared" si="32"/>
        <v>0</v>
      </c>
      <c r="H236" s="47">
        <f t="shared" si="32"/>
        <v>0</v>
      </c>
    </row>
    <row r="237" spans="2:8" ht="20.100000000000001" customHeight="1" x14ac:dyDescent="0.25">
      <c r="B237" s="48" t="str">
        <f t="shared" si="31"/>
        <v/>
      </c>
      <c r="C237" s="49"/>
      <c r="E237" s="49"/>
      <c r="G237" s="50">
        <f t="shared" si="32"/>
        <v>0</v>
      </c>
      <c r="H237" s="47">
        <f t="shared" si="32"/>
        <v>0</v>
      </c>
    </row>
    <row r="238" spans="2:8" ht="20.100000000000001" customHeight="1" x14ac:dyDescent="0.25">
      <c r="B238" s="48" t="str">
        <f t="shared" si="31"/>
        <v/>
      </c>
      <c r="C238" s="49"/>
      <c r="E238" s="49"/>
      <c r="G238" s="50">
        <f t="shared" si="32"/>
        <v>0</v>
      </c>
      <c r="H238" s="47">
        <f t="shared" si="32"/>
        <v>0</v>
      </c>
    </row>
    <row r="239" spans="2:8" ht="20.100000000000001" customHeight="1" x14ac:dyDescent="0.25">
      <c r="B239" s="48" t="str">
        <f t="shared" si="31"/>
        <v/>
      </c>
      <c r="C239" s="49"/>
      <c r="E239" s="49"/>
      <c r="G239" s="50">
        <f t="shared" si="32"/>
        <v>0</v>
      </c>
      <c r="H239" s="47">
        <f t="shared" si="32"/>
        <v>0</v>
      </c>
    </row>
    <row r="240" spans="2:8" ht="20.100000000000001" customHeight="1" x14ac:dyDescent="0.25">
      <c r="B240" s="48" t="str">
        <f t="shared" si="31"/>
        <v/>
      </c>
      <c r="C240" s="49"/>
      <c r="E240" s="49"/>
      <c r="G240" s="50">
        <f t="shared" si="32"/>
        <v>0</v>
      </c>
      <c r="H240" s="47">
        <f t="shared" si="32"/>
        <v>0</v>
      </c>
    </row>
    <row r="241" spans="2:8" ht="20.100000000000001" customHeight="1" x14ac:dyDescent="0.25">
      <c r="B241" s="48" t="str">
        <f t="shared" si="31"/>
        <v/>
      </c>
      <c r="C241" s="49"/>
      <c r="E241" s="49"/>
      <c r="G241" s="50">
        <f t="shared" si="32"/>
        <v>0</v>
      </c>
      <c r="H241" s="47">
        <f t="shared" si="32"/>
        <v>0</v>
      </c>
    </row>
  </sheetData>
  <sortState xmlns:xlrd2="http://schemas.microsoft.com/office/spreadsheetml/2017/richdata2" ref="A2:I27">
    <sortCondition ref="G1"/>
    <sortCondition ref="H1"/>
  </sortState>
  <printOptions horizontalCentered="1"/>
  <pageMargins left="0.98425196850393704" right="0.39370078740157483" top="0.98425196850393704" bottom="0.39370078740157483" header="0.39370078740157483" footer="0.39370078740157483"/>
  <pageSetup paperSize="9" scale="26" orientation="portrait" verticalDpi="300" r:id="rId1"/>
  <headerFooter alignWithMargins="0">
    <oddHeader>&amp;LNORRKÖPING&amp;C&amp;12FINAL &amp;R&amp;8&amp;F.&amp;A
2021-08-14
Page &amp;P (&amp;N)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topLeftCell="A4" zoomScale="75" zoomScaleNormal="75" workbookViewId="0">
      <selection activeCell="B11" sqref="B11"/>
    </sheetView>
  </sheetViews>
  <sheetFormatPr defaultRowHeight="24.9" customHeight="1" x14ac:dyDescent="0.25"/>
  <cols>
    <col min="1" max="1" width="3.6640625" style="47" customWidth="1"/>
    <col min="2" max="2" width="6.88671875" style="46" customWidth="1"/>
    <col min="3" max="3" width="31.5546875" style="48" customWidth="1"/>
    <col min="4" max="4" width="7.109375" style="46" customWidth="1"/>
    <col min="5" max="5" width="4.88671875" style="45" customWidth="1"/>
    <col min="6" max="6" width="4.88671875" style="41" customWidth="1"/>
    <col min="7" max="7" width="11.109375" style="41" customWidth="1"/>
    <col min="8" max="8" width="3.6640625" style="48" customWidth="1"/>
    <col min="9" max="9" width="7" style="46" customWidth="1"/>
    <col min="10" max="10" width="31.5546875" style="48" customWidth="1"/>
    <col min="11" max="11" width="7.109375" style="46" customWidth="1"/>
    <col min="12" max="13" width="5" style="46" customWidth="1"/>
    <col min="14" max="14" width="11.6640625" style="46" customWidth="1"/>
  </cols>
  <sheetData>
    <row r="1" spans="1:15" s="59" customFormat="1" ht="24.9" customHeight="1" thickBot="1" x14ac:dyDescent="0.3">
      <c r="A1" s="51" t="s">
        <v>63</v>
      </c>
      <c r="B1" s="55"/>
      <c r="C1" s="63" t="s">
        <v>46</v>
      </c>
      <c r="D1" s="64" t="s">
        <v>38</v>
      </c>
      <c r="E1" s="64" t="s">
        <v>39</v>
      </c>
      <c r="F1" s="68" t="s">
        <v>59</v>
      </c>
      <c r="G1" s="68" t="s">
        <v>60</v>
      </c>
      <c r="H1" s="51" t="s">
        <v>61</v>
      </c>
      <c r="I1" s="55"/>
      <c r="J1" s="63" t="s">
        <v>62</v>
      </c>
      <c r="K1" s="64" t="s">
        <v>38</v>
      </c>
      <c r="L1" s="64" t="s">
        <v>39</v>
      </c>
      <c r="M1" s="75" t="s">
        <v>59</v>
      </c>
      <c r="N1" s="75" t="s">
        <v>60</v>
      </c>
    </row>
    <row r="2" spans="1:15" ht="24.9" customHeight="1" thickTop="1" x14ac:dyDescent="0.25">
      <c r="A2" s="52" t="s">
        <v>47</v>
      </c>
      <c r="B2" s="56"/>
      <c r="C2" s="60" t="str">
        <f>IF($B2&lt;&gt;"",VLOOKUP($B2,Alla_anmälda,5),"")</f>
        <v/>
      </c>
      <c r="D2" s="65"/>
      <c r="E2" s="69"/>
      <c r="F2" s="70"/>
      <c r="G2" s="70"/>
      <c r="H2" s="60" t="s">
        <v>47</v>
      </c>
      <c r="I2" s="56"/>
      <c r="J2" s="60" t="str">
        <f>IF($I2&lt;&gt;"",VLOOKUP($I2,Alla_anmälda,5),"")</f>
        <v/>
      </c>
      <c r="K2" s="65"/>
      <c r="L2" s="69"/>
      <c r="M2" s="70"/>
      <c r="N2" s="76"/>
    </row>
    <row r="3" spans="1:15" ht="24.9" customHeight="1" x14ac:dyDescent="0.25">
      <c r="A3" s="53" t="s">
        <v>48</v>
      </c>
      <c r="B3" s="57"/>
      <c r="C3" s="61" t="str">
        <f>IF($B3&lt;&gt;"",VLOOKUP($B3,Alla_anmälda,5),"")</f>
        <v/>
      </c>
      <c r="D3" s="66"/>
      <c r="E3" s="71"/>
      <c r="F3" s="72"/>
      <c r="G3" s="72"/>
      <c r="H3" s="61" t="s">
        <v>48</v>
      </c>
      <c r="I3" s="57"/>
      <c r="J3" s="61" t="str">
        <f>IF($I3&lt;&gt;"",VLOOKUP($I3,Alla_anmälda,5),"")</f>
        <v/>
      </c>
      <c r="K3" s="66"/>
      <c r="L3" s="71"/>
      <c r="M3" s="72"/>
      <c r="N3" s="77"/>
    </row>
    <row r="4" spans="1:15" ht="24.9" customHeight="1" x14ac:dyDescent="0.25">
      <c r="A4" s="53" t="s">
        <v>49</v>
      </c>
      <c r="B4" s="57"/>
      <c r="C4" s="61" t="str">
        <f>IF($B4&lt;&gt;"",VLOOKUP($B4,Alla_anmälda,5),"")</f>
        <v/>
      </c>
      <c r="D4" s="66"/>
      <c r="E4" s="71"/>
      <c r="F4" s="72"/>
      <c r="G4" s="72"/>
      <c r="H4" s="61" t="s">
        <v>49</v>
      </c>
      <c r="I4" s="57"/>
      <c r="J4" s="61" t="str">
        <f>IF($I4&lt;&gt;"",VLOOKUP($I4,Alla_anmälda,5),"")</f>
        <v/>
      </c>
      <c r="K4" s="66"/>
      <c r="L4" s="71"/>
      <c r="M4" s="72"/>
      <c r="N4" s="77"/>
    </row>
    <row r="5" spans="1:15" ht="24.9" customHeight="1" thickBot="1" x14ac:dyDescent="0.3">
      <c r="A5" s="54" t="s">
        <v>50</v>
      </c>
      <c r="B5" s="58"/>
      <c r="C5" s="62" t="str">
        <f>IF($B5&lt;&gt;"",VLOOKUP($B5,Alla_anmälda,5),"")</f>
        <v/>
      </c>
      <c r="D5" s="67"/>
      <c r="E5" s="73"/>
      <c r="F5" s="74"/>
      <c r="G5" s="74"/>
      <c r="H5" s="62" t="s">
        <v>50</v>
      </c>
      <c r="I5" s="58"/>
      <c r="J5" s="62" t="str">
        <f>IF($I5&lt;&gt;"",VLOOKUP($I5,Alla_anmälda,5),"")</f>
        <v/>
      </c>
      <c r="K5" s="67"/>
      <c r="L5" s="73"/>
      <c r="M5" s="74"/>
      <c r="N5" s="78"/>
      <c r="O5" t="s">
        <v>32</v>
      </c>
    </row>
    <row r="6" spans="1:15" s="59" customFormat="1" ht="24.9" customHeight="1" thickTop="1" thickBot="1" x14ac:dyDescent="0.3">
      <c r="A6" s="51" t="s">
        <v>65</v>
      </c>
      <c r="B6" s="55"/>
      <c r="C6" s="63" t="s">
        <v>46</v>
      </c>
      <c r="D6" s="64"/>
      <c r="E6" s="64"/>
      <c r="F6" s="68"/>
      <c r="G6" s="68"/>
      <c r="H6" s="51" t="s">
        <v>64</v>
      </c>
      <c r="I6" s="55"/>
      <c r="J6" s="63" t="s">
        <v>62</v>
      </c>
      <c r="K6" s="64"/>
      <c r="L6" s="64"/>
      <c r="M6" s="75"/>
      <c r="N6" s="75"/>
    </row>
    <row r="7" spans="1:15" ht="24.9" customHeight="1" thickTop="1" x14ac:dyDescent="0.25">
      <c r="A7" s="52" t="s">
        <v>47</v>
      </c>
      <c r="B7" s="56">
        <v>1542</v>
      </c>
      <c r="C7" s="60" t="str">
        <f>IF($B7&lt;&gt;"",VLOOKUP($B7,Alla_anmälda,5),"")</f>
        <v>RaceHeart's MB Thor</v>
      </c>
      <c r="D7" s="65"/>
      <c r="E7" s="69"/>
      <c r="F7" s="70"/>
      <c r="G7" s="70"/>
      <c r="H7" s="60" t="s">
        <v>47</v>
      </c>
      <c r="I7" s="56"/>
      <c r="J7" s="60" t="str">
        <f>IF($I7&lt;&gt;"",VLOOKUP($I7,Alla_anmälda,5),"")</f>
        <v/>
      </c>
      <c r="K7" s="65"/>
      <c r="L7" s="69"/>
      <c r="M7" s="70"/>
      <c r="N7" s="76"/>
    </row>
    <row r="8" spans="1:15" ht="24.9" customHeight="1" x14ac:dyDescent="0.25">
      <c r="A8" s="53" t="s">
        <v>63</v>
      </c>
      <c r="B8" s="57">
        <v>1365</v>
      </c>
      <c r="C8" s="61" t="str">
        <f>IF($B8&lt;&gt;"",VLOOKUP($B8,Alla_anmälda,5),"")</f>
        <v>Goat-Wool Zeppelin</v>
      </c>
      <c r="D8" s="66"/>
      <c r="E8" s="71"/>
      <c r="F8" s="72"/>
      <c r="G8" s="72"/>
      <c r="H8" s="61" t="s">
        <v>48</v>
      </c>
      <c r="I8" s="57"/>
      <c r="J8" s="61" t="str">
        <f>IF($I8&lt;&gt;"",VLOOKUP($I8,Alla_anmälda,5),"")</f>
        <v/>
      </c>
      <c r="K8" s="66"/>
      <c r="L8" s="71"/>
      <c r="M8" s="72"/>
      <c r="N8" s="77"/>
    </row>
    <row r="9" spans="1:15" ht="24.9" customHeight="1" x14ac:dyDescent="0.25">
      <c r="A9" s="53" t="s">
        <v>49</v>
      </c>
      <c r="B9" s="57">
        <v>1386</v>
      </c>
      <c r="C9" s="61" t="str">
        <f>IF($B9&lt;&gt;"",VLOOKUP($B9,Alla_anmälda,5),"")</f>
        <v>August</v>
      </c>
      <c r="D9" s="66"/>
      <c r="E9" s="71"/>
      <c r="F9" s="72"/>
      <c r="G9" s="72"/>
      <c r="H9" s="61" t="s">
        <v>49</v>
      </c>
      <c r="I9" s="57"/>
      <c r="J9" s="61" t="str">
        <f>IF($I9&lt;&gt;"",VLOOKUP($I9,Alla_anmälda,5),"")</f>
        <v/>
      </c>
      <c r="K9" s="66"/>
      <c r="L9" s="71"/>
      <c r="M9" s="72"/>
      <c r="N9" s="77"/>
    </row>
    <row r="10" spans="1:15" ht="24.9" customHeight="1" thickBot="1" x14ac:dyDescent="0.3">
      <c r="A10" s="54" t="s">
        <v>50</v>
      </c>
      <c r="B10" s="58">
        <v>1506</v>
      </c>
      <c r="C10" s="62" t="str">
        <f>IF($B10&lt;&gt;"",VLOOKUP($B10,Alla_anmälda,5),"")</f>
        <v>Crazy Owl´s Björn Järnsida</v>
      </c>
      <c r="D10" s="67"/>
      <c r="E10" s="73"/>
      <c r="F10" s="74"/>
      <c r="G10" s="74"/>
      <c r="H10" s="62" t="s">
        <v>50</v>
      </c>
      <c r="I10" s="58"/>
      <c r="J10" s="62" t="str">
        <f>IF($I10&lt;&gt;"",VLOOKUP($I10,Alla_anmälda,5),"")</f>
        <v/>
      </c>
      <c r="K10" s="67"/>
      <c r="L10" s="73"/>
      <c r="M10" s="74"/>
      <c r="N10" s="78"/>
    </row>
    <row r="11" spans="1:15" s="59" customFormat="1" ht="24.9" customHeight="1" thickTop="1" thickBot="1" x14ac:dyDescent="0.3">
      <c r="A11" s="51" t="s">
        <v>67</v>
      </c>
      <c r="B11" s="55"/>
      <c r="C11" s="63" t="s">
        <v>46</v>
      </c>
      <c r="D11" s="64"/>
      <c r="E11" s="64"/>
      <c r="F11" s="68"/>
      <c r="G11" s="68"/>
      <c r="H11" s="51" t="s">
        <v>66</v>
      </c>
      <c r="I11" s="55"/>
      <c r="J11" s="63" t="s">
        <v>62</v>
      </c>
      <c r="K11" s="64"/>
      <c r="L11" s="64"/>
      <c r="M11" s="75"/>
      <c r="N11" s="75"/>
    </row>
    <row r="12" spans="1:15" ht="24.9" customHeight="1" thickTop="1" x14ac:dyDescent="0.25">
      <c r="A12" s="52" t="s">
        <v>47</v>
      </c>
      <c r="B12" s="56">
        <v>1494</v>
      </c>
      <c r="C12" s="60" t="str">
        <f>IF($B12&lt;&gt;"",VLOOKUP($B12,Alla_anmälda,5),"")</f>
        <v>Hannemoon HM Shere Khan</v>
      </c>
      <c r="D12" s="65"/>
      <c r="E12" s="69"/>
      <c r="F12" s="70"/>
      <c r="G12" s="70"/>
      <c r="H12" s="60" t="s">
        <v>47</v>
      </c>
      <c r="I12" s="56"/>
      <c r="J12" s="60" t="str">
        <f>IF($I12&lt;&gt;"",VLOOKUP($I12,Alla_anmälda,5),"")</f>
        <v/>
      </c>
      <c r="K12" s="65"/>
      <c r="L12" s="69"/>
      <c r="M12" s="70"/>
      <c r="N12" s="76"/>
    </row>
    <row r="13" spans="1:15" ht="24.9" customHeight="1" x14ac:dyDescent="0.25">
      <c r="A13" s="53" t="s">
        <v>65</v>
      </c>
      <c r="B13" s="57">
        <v>1553</v>
      </c>
      <c r="C13" s="61" t="str">
        <f>IF($B13&lt;&gt;"",VLOOKUP($B13,Alla_anmälda,5),"")</f>
        <v>Goat-Wool Bowmore</v>
      </c>
      <c r="D13" s="66"/>
      <c r="E13" s="71"/>
      <c r="F13" s="72"/>
      <c r="G13" s="72"/>
      <c r="H13" s="61" t="s">
        <v>48</v>
      </c>
      <c r="I13" s="57"/>
      <c r="J13" s="61" t="str">
        <f>IF($I13&lt;&gt;"",VLOOKUP($I13,Alla_anmälda,5),"")</f>
        <v/>
      </c>
      <c r="K13" s="66"/>
      <c r="L13" s="71"/>
      <c r="M13" s="72"/>
      <c r="N13" s="77"/>
    </row>
    <row r="14" spans="1:15" ht="24.9" customHeight="1" x14ac:dyDescent="0.25">
      <c r="A14" s="53" t="s">
        <v>49</v>
      </c>
      <c r="B14" s="57">
        <v>1511</v>
      </c>
      <c r="C14" s="61" t="str">
        <f>IF($B14&lt;&gt;"",VLOOKUP($B14,Alla_anmälda,5),"")</f>
        <v>Raceheart´s MB Chewbacca</v>
      </c>
      <c r="D14" s="66"/>
      <c r="E14" s="71"/>
      <c r="F14" s="72"/>
      <c r="G14" s="72"/>
      <c r="H14" s="61" t="s">
        <v>49</v>
      </c>
      <c r="I14" s="57"/>
      <c r="J14" s="61" t="str">
        <f>IF($I14&lt;&gt;"",VLOOKUP($I14,Alla_anmälda,5),"")</f>
        <v/>
      </c>
      <c r="K14" s="66"/>
      <c r="L14" s="71"/>
      <c r="M14" s="72"/>
      <c r="N14" s="77"/>
    </row>
    <row r="15" spans="1:15" ht="24.9" customHeight="1" thickBot="1" x14ac:dyDescent="0.3">
      <c r="A15" s="54" t="s">
        <v>50</v>
      </c>
      <c r="B15" s="58">
        <v>1439</v>
      </c>
      <c r="C15" s="62" t="str">
        <f>IF($B15&lt;&gt;"",VLOOKUP($B15,Alla_anmälda,5),"")</f>
        <v>Axrace's Admiral Rodney</v>
      </c>
      <c r="D15" s="67"/>
      <c r="E15" s="73"/>
      <c r="F15" s="74"/>
      <c r="G15" s="74"/>
      <c r="H15" s="62" t="s">
        <v>50</v>
      </c>
      <c r="I15" s="58"/>
      <c r="J15" s="62" t="str">
        <f>IF($I15&lt;&gt;"",VLOOKUP($I15,Alla_anmälda,5),"")</f>
        <v/>
      </c>
      <c r="K15" s="67"/>
      <c r="L15" s="73"/>
      <c r="M15" s="74"/>
      <c r="N15" s="78"/>
    </row>
    <row r="16" spans="1:15" s="59" customFormat="1" ht="24.9" customHeight="1" thickTop="1" thickBot="1" x14ac:dyDescent="0.3">
      <c r="A16" s="51" t="s">
        <v>69</v>
      </c>
      <c r="B16" s="55"/>
      <c r="C16" s="63" t="s">
        <v>46</v>
      </c>
      <c r="D16" s="64"/>
      <c r="E16" s="64"/>
      <c r="F16" s="68"/>
      <c r="G16" s="68"/>
      <c r="H16" s="51" t="s">
        <v>68</v>
      </c>
      <c r="I16" s="55"/>
      <c r="J16" s="63" t="s">
        <v>62</v>
      </c>
      <c r="K16" s="64"/>
      <c r="L16" s="64"/>
      <c r="M16" s="75"/>
      <c r="N16" s="75"/>
    </row>
    <row r="17" spans="1:14" ht="24.9" customHeight="1" thickTop="1" x14ac:dyDescent="0.25">
      <c r="A17" s="52" t="s">
        <v>47</v>
      </c>
      <c r="B17" s="56">
        <v>1435</v>
      </c>
      <c r="C17" s="60" t="str">
        <f>IF($B17&lt;&gt;"",VLOOKUP($B17,Alla_anmälda,5),"")</f>
        <v>RaceHeart´s MB Charmander</v>
      </c>
      <c r="D17" s="65"/>
      <c r="E17" s="69"/>
      <c r="F17" s="70"/>
      <c r="G17" s="70"/>
      <c r="H17" s="60" t="s">
        <v>47</v>
      </c>
      <c r="I17" s="56"/>
      <c r="J17" s="60" t="str">
        <f>IF($I17&lt;&gt;"",VLOOKUP($I17,Alla_anmälda,5),"")</f>
        <v/>
      </c>
      <c r="K17" s="65"/>
      <c r="L17" s="69"/>
      <c r="M17" s="70"/>
      <c r="N17" s="76"/>
    </row>
    <row r="18" spans="1:14" ht="24.9" customHeight="1" x14ac:dyDescent="0.25">
      <c r="A18" s="53" t="s">
        <v>67</v>
      </c>
      <c r="B18" s="57">
        <v>1532</v>
      </c>
      <c r="C18" s="61" t="str">
        <f>IF($B18&lt;&gt;"",VLOOKUP($B18,Alla_anmälda,5),"")</f>
        <v>Yellow Man's Ym's Helix</v>
      </c>
      <c r="D18" s="66"/>
      <c r="E18" s="71"/>
      <c r="F18" s="72"/>
      <c r="G18" s="72"/>
      <c r="H18" s="61" t="s">
        <v>48</v>
      </c>
      <c r="I18" s="57"/>
      <c r="J18" s="61" t="str">
        <f>IF($I18&lt;&gt;"",VLOOKUP($I18,Alla_anmälda,5),"")</f>
        <v/>
      </c>
      <c r="K18" s="66"/>
      <c r="L18" s="71"/>
      <c r="M18" s="72"/>
      <c r="N18" s="77"/>
    </row>
    <row r="19" spans="1:14" ht="24.9" customHeight="1" x14ac:dyDescent="0.25">
      <c r="A19" s="53" t="s">
        <v>49</v>
      </c>
      <c r="B19" s="57">
        <v>13322</v>
      </c>
      <c r="C19" s="61" t="str">
        <f>IF($B19&lt;&gt;"",VLOOKUP($B19,Alla_anmälda,5),"")</f>
        <v>Hannemoon HM Black Jade</v>
      </c>
      <c r="D19" s="66"/>
      <c r="E19" s="71"/>
      <c r="F19" s="72"/>
      <c r="G19" s="72"/>
      <c r="H19" s="61" t="s">
        <v>49</v>
      </c>
      <c r="I19" s="57"/>
      <c r="J19" s="61" t="str">
        <f>IF($I19&lt;&gt;"",VLOOKUP($I19,Alla_anmälda,5),"")</f>
        <v/>
      </c>
      <c r="K19" s="66"/>
      <c r="L19" s="71"/>
      <c r="M19" s="72"/>
      <c r="N19" s="77"/>
    </row>
    <row r="20" spans="1:14" ht="24.9" customHeight="1" thickBot="1" x14ac:dyDescent="0.3">
      <c r="A20" s="54" t="s">
        <v>50</v>
      </c>
      <c r="B20" s="58">
        <v>12278</v>
      </c>
      <c r="C20" s="62" t="str">
        <f>IF($B20&lt;&gt;"",VLOOKUP($B20,Alla_anmälda,5),"")</f>
        <v>Hannemoon HM Galearis</v>
      </c>
      <c r="D20" s="67"/>
      <c r="E20" s="73"/>
      <c r="F20" s="74"/>
      <c r="G20" s="74"/>
      <c r="H20" s="62" t="s">
        <v>50</v>
      </c>
      <c r="I20" s="58"/>
      <c r="J20" s="62" t="str">
        <f>IF($I20&lt;&gt;"",VLOOKUP($I20,Alla_anmälda,5),"")</f>
        <v/>
      </c>
      <c r="K20" s="67"/>
      <c r="L20" s="73"/>
      <c r="M20" s="74"/>
      <c r="N20" s="78"/>
    </row>
    <row r="21" spans="1:14" s="18" customFormat="1" ht="24.9" hidden="1" customHeight="1" thickTop="1" thickBot="1" x14ac:dyDescent="0.3">
      <c r="A21" s="51" t="s">
        <v>69</v>
      </c>
      <c r="B21" s="55"/>
      <c r="C21" s="91" t="s">
        <v>46</v>
      </c>
      <c r="D21" s="64"/>
      <c r="E21" s="64"/>
      <c r="F21" s="68"/>
      <c r="G21" s="68"/>
      <c r="H21" s="59" t="s">
        <v>67</v>
      </c>
      <c r="I21" s="55"/>
      <c r="J21" s="63" t="s">
        <v>62</v>
      </c>
      <c r="K21" s="64"/>
      <c r="L21" s="64"/>
      <c r="M21" s="75"/>
      <c r="N21" s="75"/>
    </row>
    <row r="22" spans="1:14" ht="24.9" hidden="1" customHeight="1" thickTop="1" x14ac:dyDescent="0.25">
      <c r="A22" s="52" t="s">
        <v>47</v>
      </c>
      <c r="B22" s="56"/>
      <c r="C22" s="90" t="str">
        <f>IF($B22&lt;&gt;"",VLOOKUP($B22,Alla_anmälda,5),"")</f>
        <v/>
      </c>
      <c r="D22" s="65"/>
      <c r="E22" s="69"/>
      <c r="F22" s="70"/>
      <c r="G22" s="70"/>
      <c r="H22" s="60" t="s">
        <v>47</v>
      </c>
      <c r="I22" s="56"/>
      <c r="J22" s="60" t="str">
        <f>IF($I22&lt;&gt;"",VLOOKUP($I22,Alla_anmälda,5),"")</f>
        <v/>
      </c>
      <c r="K22" s="65"/>
      <c r="L22" s="69"/>
      <c r="M22" s="70"/>
      <c r="N22" s="76"/>
    </row>
    <row r="23" spans="1:14" ht="24.9" hidden="1" customHeight="1" x14ac:dyDescent="0.25">
      <c r="A23" s="53" t="s">
        <v>69</v>
      </c>
      <c r="B23" s="57"/>
      <c r="C23" s="61" t="str">
        <f>IF($B23&lt;&gt;"",VLOOKUP($B23,Alla_anmälda,5),"")</f>
        <v/>
      </c>
      <c r="D23" s="66"/>
      <c r="E23" s="71"/>
      <c r="F23" s="72"/>
      <c r="G23" s="72"/>
      <c r="H23" s="61" t="s">
        <v>48</v>
      </c>
      <c r="I23" s="57"/>
      <c r="J23" s="61" t="str">
        <f>IF($I23&lt;&gt;"",VLOOKUP($I23,Alla_anmälda,5),"")</f>
        <v/>
      </c>
      <c r="K23" s="66"/>
      <c r="L23" s="71"/>
      <c r="M23" s="72"/>
      <c r="N23" s="77"/>
    </row>
    <row r="24" spans="1:14" ht="24.9" hidden="1" customHeight="1" x14ac:dyDescent="0.25">
      <c r="A24" s="53" t="s">
        <v>49</v>
      </c>
      <c r="B24" s="57"/>
      <c r="C24" s="61" t="str">
        <f>IF($B24&lt;&gt;"",VLOOKUP($B24,Alla_anmälda,5),"")</f>
        <v/>
      </c>
      <c r="D24" s="66"/>
      <c r="E24" s="71"/>
      <c r="F24" s="72"/>
      <c r="G24" s="72"/>
      <c r="H24" s="61" t="s">
        <v>49</v>
      </c>
      <c r="I24" s="57"/>
      <c r="J24" s="61" t="str">
        <f>IF($I24&lt;&gt;"",VLOOKUP($I24,Alla_anmälda,5),"")</f>
        <v/>
      </c>
      <c r="K24" s="66"/>
      <c r="L24" s="71"/>
      <c r="M24" s="72"/>
      <c r="N24" s="92"/>
    </row>
    <row r="25" spans="1:14" ht="24.9" hidden="1" customHeight="1" thickBot="1" x14ac:dyDescent="0.3">
      <c r="A25" s="54" t="s">
        <v>50</v>
      </c>
      <c r="B25" s="58"/>
      <c r="C25" s="62" t="str">
        <f>IF($B25&lt;&gt;"",VLOOKUP($B25,Alla_anmälda,5),"")</f>
        <v/>
      </c>
      <c r="D25" s="67"/>
      <c r="E25" s="73"/>
      <c r="F25" s="74"/>
      <c r="G25" s="74"/>
      <c r="H25" s="62" t="s">
        <v>50</v>
      </c>
      <c r="I25" s="58"/>
      <c r="J25" s="62" t="str">
        <f>IF($I25&lt;&gt;"",VLOOKUP($I25,Alla_anmälda,5),"")</f>
        <v/>
      </c>
      <c r="K25" s="67"/>
      <c r="L25" s="73"/>
      <c r="M25" s="74"/>
      <c r="N25" s="78"/>
    </row>
    <row r="26" spans="1:14" s="18" customFormat="1" ht="24.9" hidden="1" customHeight="1" thickTop="1" thickBot="1" x14ac:dyDescent="0.3">
      <c r="A26" s="51" t="s">
        <v>69</v>
      </c>
      <c r="B26" s="55"/>
      <c r="C26" s="91" t="s">
        <v>46</v>
      </c>
      <c r="D26" s="64"/>
      <c r="E26" s="64"/>
      <c r="F26" s="68"/>
      <c r="G26" s="68"/>
      <c r="H26" s="59" t="s">
        <v>69</v>
      </c>
      <c r="I26" s="55"/>
      <c r="J26" s="63" t="s">
        <v>62</v>
      </c>
      <c r="K26" s="64"/>
      <c r="L26" s="64"/>
      <c r="M26" s="75"/>
      <c r="N26" s="75"/>
    </row>
    <row r="27" spans="1:14" ht="24.9" hidden="1" customHeight="1" thickTop="1" x14ac:dyDescent="0.25">
      <c r="A27" s="52" t="s">
        <v>47</v>
      </c>
      <c r="B27" s="56"/>
      <c r="C27" s="60" t="str">
        <f>IF($B27&lt;&gt;"",VLOOKUP($B27,Alla_anmälda,5),"")</f>
        <v/>
      </c>
      <c r="D27" s="65"/>
      <c r="E27" s="69"/>
      <c r="F27" s="70"/>
      <c r="G27" s="70"/>
      <c r="H27" s="60" t="s">
        <v>47</v>
      </c>
      <c r="I27" s="56"/>
      <c r="J27" s="60" t="str">
        <f>IF($I27&lt;&gt;"",VLOOKUP($I27,Alla_anmälda,5),"")</f>
        <v/>
      </c>
      <c r="K27" s="65"/>
      <c r="L27" s="69"/>
      <c r="M27" s="70"/>
      <c r="N27" s="76"/>
    </row>
    <row r="28" spans="1:14" ht="24.9" hidden="1" customHeight="1" x14ac:dyDescent="0.25">
      <c r="A28" s="53" t="s">
        <v>69</v>
      </c>
      <c r="B28" s="57"/>
      <c r="C28" s="61" t="str">
        <f>IF($B28&lt;&gt;"",VLOOKUP($B28,Alla_anmälda,5),"")</f>
        <v/>
      </c>
      <c r="D28" s="66"/>
      <c r="E28" s="71"/>
      <c r="F28" s="72"/>
      <c r="G28" s="72"/>
      <c r="H28" s="61" t="s">
        <v>48</v>
      </c>
      <c r="I28" s="57"/>
      <c r="J28" s="61" t="str">
        <f>IF($I28&lt;&gt;"",VLOOKUP($I28,Alla_anmälda,5),"")</f>
        <v/>
      </c>
      <c r="K28" s="66"/>
      <c r="L28" s="71"/>
      <c r="M28" s="72"/>
      <c r="N28" s="77"/>
    </row>
    <row r="29" spans="1:14" ht="24.9" hidden="1" customHeight="1" x14ac:dyDescent="0.25">
      <c r="A29" s="53" t="s">
        <v>49</v>
      </c>
      <c r="B29" s="57"/>
      <c r="C29" s="61" t="str">
        <f>IF($B29&lt;&gt;"",VLOOKUP($B29,Alla_anmälda,5),"")</f>
        <v/>
      </c>
      <c r="D29" s="66"/>
      <c r="E29" s="71"/>
      <c r="F29" s="72"/>
      <c r="G29" s="72"/>
      <c r="H29" s="61" t="s">
        <v>49</v>
      </c>
      <c r="I29" s="57"/>
      <c r="J29" s="61" t="str">
        <f>IF($I29&lt;&gt;"",VLOOKUP($I29,Alla_anmälda,5),"")</f>
        <v/>
      </c>
      <c r="K29" s="66"/>
      <c r="L29" s="71"/>
      <c r="M29" s="72"/>
      <c r="N29" s="77"/>
    </row>
    <row r="30" spans="1:14" ht="24.9" hidden="1" customHeight="1" thickBot="1" x14ac:dyDescent="0.3">
      <c r="A30" s="54" t="s">
        <v>50</v>
      </c>
      <c r="B30" s="58"/>
      <c r="C30" s="62" t="str">
        <f>IF($B30&lt;&gt;"",VLOOKUP($B30,Alla_anmälda,5),"")</f>
        <v/>
      </c>
      <c r="D30" s="67"/>
      <c r="E30" s="73"/>
      <c r="F30" s="74"/>
      <c r="G30" s="74"/>
      <c r="H30" s="62" t="s">
        <v>50</v>
      </c>
      <c r="I30" s="58"/>
      <c r="J30" s="62" t="str">
        <f>IF($I30&lt;&gt;"",VLOOKUP($I30,Alla_anmälda,5),"")</f>
        <v/>
      </c>
      <c r="K30" s="67"/>
      <c r="L30" s="73"/>
      <c r="M30" s="74"/>
      <c r="N30" s="78"/>
    </row>
    <row r="31" spans="1:14" s="18" customFormat="1" ht="24.9" hidden="1" customHeight="1" thickTop="1" thickBot="1" x14ac:dyDescent="0.3">
      <c r="A31" s="51" t="s">
        <v>69</v>
      </c>
      <c r="B31" s="55"/>
      <c r="C31" s="63" t="s">
        <v>46</v>
      </c>
      <c r="D31" s="64"/>
      <c r="E31" s="64"/>
      <c r="F31" s="68"/>
      <c r="G31" s="68"/>
      <c r="H31" s="59" t="s">
        <v>69</v>
      </c>
      <c r="I31" s="55"/>
      <c r="J31" s="63" t="s">
        <v>62</v>
      </c>
      <c r="K31" s="64"/>
      <c r="L31" s="64"/>
      <c r="M31" s="75"/>
      <c r="N31" s="75"/>
    </row>
    <row r="32" spans="1:14" ht="24.9" hidden="1" customHeight="1" thickTop="1" x14ac:dyDescent="0.25">
      <c r="A32" s="52" t="s">
        <v>47</v>
      </c>
      <c r="B32" s="56"/>
      <c r="C32" s="60" t="str">
        <f>IF($B32&lt;&gt;"",VLOOKUP($B32,Alla_anmälda,5),"")</f>
        <v/>
      </c>
      <c r="D32" s="65"/>
      <c r="E32" s="69"/>
      <c r="F32" s="70"/>
      <c r="G32" s="70"/>
      <c r="H32" s="60" t="s">
        <v>47</v>
      </c>
      <c r="I32" s="56"/>
      <c r="J32" s="60" t="str">
        <f>IF($I32&lt;&gt;"",VLOOKUP($I32,Alla_anmälda,5),"")</f>
        <v/>
      </c>
      <c r="K32" s="65"/>
      <c r="L32" s="69"/>
      <c r="M32" s="70"/>
      <c r="N32" s="76"/>
    </row>
    <row r="33" spans="1:14" ht="24.9" hidden="1" customHeight="1" x14ac:dyDescent="0.25">
      <c r="A33" s="53" t="s">
        <v>69</v>
      </c>
      <c r="B33" s="57"/>
      <c r="C33" s="61" t="str">
        <f>IF($B33&lt;&gt;"",VLOOKUP($B33,Alla_anmälda,5),"")</f>
        <v/>
      </c>
      <c r="D33" s="66"/>
      <c r="E33" s="71"/>
      <c r="F33" s="72"/>
      <c r="G33" s="72"/>
      <c r="H33" s="61" t="s">
        <v>48</v>
      </c>
      <c r="I33" s="57"/>
      <c r="J33" s="61" t="str">
        <f>IF($I33&lt;&gt;"",VLOOKUP($I33,Alla_anmälda,5),"")</f>
        <v/>
      </c>
      <c r="K33" s="66"/>
      <c r="L33" s="71"/>
      <c r="M33" s="72"/>
      <c r="N33" s="77"/>
    </row>
    <row r="34" spans="1:14" ht="24.9" hidden="1" customHeight="1" x14ac:dyDescent="0.25">
      <c r="A34" s="53" t="s">
        <v>49</v>
      </c>
      <c r="B34" s="57"/>
      <c r="C34" s="61" t="str">
        <f>IF($B34&lt;&gt;"",VLOOKUP($B34,Alla_anmälda,5),"")</f>
        <v/>
      </c>
      <c r="D34" s="66"/>
      <c r="E34" s="71"/>
      <c r="F34" s="72"/>
      <c r="G34" s="72"/>
      <c r="H34" s="61" t="s">
        <v>49</v>
      </c>
      <c r="I34" s="57"/>
      <c r="J34" s="61" t="str">
        <f>IF($I34&lt;&gt;"",VLOOKUP($I34,Alla_anmälda,5),"")</f>
        <v/>
      </c>
      <c r="K34" s="66"/>
      <c r="L34" s="71"/>
      <c r="M34" s="72"/>
      <c r="N34" s="77"/>
    </row>
    <row r="35" spans="1:14" ht="24.9" hidden="1" customHeight="1" thickBot="1" x14ac:dyDescent="0.3">
      <c r="A35" s="54" t="s">
        <v>50</v>
      </c>
      <c r="B35" s="58"/>
      <c r="C35" s="62" t="str">
        <f>IF($B35&lt;&gt;"",VLOOKUP($B35,Alla_anmälda,5),"")</f>
        <v/>
      </c>
      <c r="D35" s="67"/>
      <c r="E35" s="73"/>
      <c r="F35" s="74"/>
      <c r="G35" s="74"/>
      <c r="H35" s="62" t="s">
        <v>50</v>
      </c>
      <c r="I35" s="58"/>
      <c r="J35" s="62" t="str">
        <f>IF($I35&lt;&gt;"",VLOOKUP($I35,Alla_anmälda,5),"")</f>
        <v/>
      </c>
      <c r="K35" s="67"/>
      <c r="L35" s="73"/>
      <c r="M35" s="74"/>
      <c r="N35" s="78"/>
    </row>
    <row r="36" spans="1:14" s="18" customFormat="1" ht="24.9" hidden="1" customHeight="1" thickTop="1" thickBot="1" x14ac:dyDescent="0.3">
      <c r="A36" s="51" t="s">
        <v>69</v>
      </c>
      <c r="B36" s="55"/>
      <c r="C36" s="63" t="s">
        <v>46</v>
      </c>
      <c r="D36" s="64"/>
      <c r="E36" s="64"/>
      <c r="F36" s="68"/>
      <c r="G36" s="68"/>
      <c r="H36" s="59" t="s">
        <v>69</v>
      </c>
      <c r="I36" s="55"/>
      <c r="J36" s="63" t="s">
        <v>62</v>
      </c>
      <c r="K36" s="64"/>
      <c r="L36" s="64"/>
      <c r="M36" s="75"/>
      <c r="N36" s="75"/>
    </row>
    <row r="37" spans="1:14" ht="24.9" hidden="1" customHeight="1" thickTop="1" x14ac:dyDescent="0.25">
      <c r="A37" s="52" t="s">
        <v>47</v>
      </c>
      <c r="B37" s="56"/>
      <c r="C37" s="60" t="str">
        <f>IF($B37&lt;&gt;"",VLOOKUP($B37,Alla_anmälda,5),"")</f>
        <v/>
      </c>
      <c r="D37" s="65"/>
      <c r="E37" s="69"/>
      <c r="F37" s="70"/>
      <c r="G37" s="70"/>
      <c r="H37" s="60" t="s">
        <v>47</v>
      </c>
      <c r="I37" s="56"/>
      <c r="J37" s="60" t="str">
        <f>IF($I37&lt;&gt;"",VLOOKUP($I37,Alla_anmälda,5),"")</f>
        <v/>
      </c>
      <c r="K37" s="65"/>
      <c r="L37" s="69"/>
      <c r="M37" s="70"/>
      <c r="N37" s="76"/>
    </row>
    <row r="38" spans="1:14" ht="24.9" hidden="1" customHeight="1" x14ac:dyDescent="0.25">
      <c r="A38" s="53" t="s">
        <v>69</v>
      </c>
      <c r="B38" s="57"/>
      <c r="C38" s="61" t="str">
        <f>IF($B38&lt;&gt;"",VLOOKUP($B38,Alla_anmälda,5),"")</f>
        <v/>
      </c>
      <c r="D38" s="66"/>
      <c r="E38" s="71"/>
      <c r="F38" s="72"/>
      <c r="G38" s="72"/>
      <c r="H38" s="61" t="s">
        <v>48</v>
      </c>
      <c r="I38" s="57"/>
      <c r="J38" s="61" t="str">
        <f>IF($I38&lt;&gt;"",VLOOKUP($I38,Alla_anmälda,5),"")</f>
        <v/>
      </c>
      <c r="K38" s="66"/>
      <c r="L38" s="71"/>
      <c r="M38" s="72"/>
      <c r="N38" s="77"/>
    </row>
    <row r="39" spans="1:14" ht="24.9" hidden="1" customHeight="1" x14ac:dyDescent="0.25">
      <c r="A39" s="53" t="s">
        <v>49</v>
      </c>
      <c r="B39" s="57"/>
      <c r="C39" s="61" t="str">
        <f>IF($B39&lt;&gt;"",VLOOKUP($B39,Alla_anmälda,5),"")</f>
        <v/>
      </c>
      <c r="D39" s="66"/>
      <c r="E39" s="71"/>
      <c r="F39" s="72"/>
      <c r="G39" s="72"/>
      <c r="H39" s="61" t="s">
        <v>49</v>
      </c>
      <c r="I39" s="57"/>
      <c r="J39" s="61" t="str">
        <f>IF($I39&lt;&gt;"",VLOOKUP($I39,Alla_anmälda,5),"")</f>
        <v/>
      </c>
      <c r="K39" s="66"/>
      <c r="L39" s="71"/>
      <c r="M39" s="72"/>
      <c r="N39" s="77"/>
    </row>
    <row r="40" spans="1:14" ht="24.9" hidden="1" customHeight="1" thickBot="1" x14ac:dyDescent="0.3">
      <c r="A40" s="54" t="s">
        <v>50</v>
      </c>
      <c r="B40" s="58"/>
      <c r="C40" s="62" t="str">
        <f>IF($B40&lt;&gt;"",VLOOKUP($B40,Alla_anmälda,5),"")</f>
        <v/>
      </c>
      <c r="D40" s="67"/>
      <c r="E40" s="73"/>
      <c r="F40" s="74"/>
      <c r="G40" s="74"/>
      <c r="H40" s="62" t="s">
        <v>50</v>
      </c>
      <c r="I40" s="58"/>
      <c r="J40" s="62" t="str">
        <f>IF($I40&lt;&gt;"",VLOOKUP($I40,Alla_anmälda,5),"")</f>
        <v/>
      </c>
      <c r="K40" s="67"/>
      <c r="L40" s="73"/>
      <c r="M40" s="74"/>
      <c r="N40" s="78"/>
    </row>
    <row r="41" spans="1:14" ht="24.9" hidden="1" customHeight="1" thickTop="1" thickBot="1" x14ac:dyDescent="0.3">
      <c r="A41" s="51" t="s">
        <v>69</v>
      </c>
      <c r="B41" s="55"/>
      <c r="C41" s="63"/>
      <c r="D41" s="64"/>
      <c r="E41" s="64"/>
      <c r="F41" s="68"/>
      <c r="G41" s="68"/>
      <c r="H41" s="59"/>
      <c r="I41" s="55"/>
      <c r="J41" s="63"/>
      <c r="K41" s="64"/>
      <c r="L41" s="64"/>
      <c r="M41" s="75"/>
      <c r="N41" s="75"/>
    </row>
    <row r="42" spans="1:14" ht="24.9" hidden="1" customHeight="1" thickTop="1" x14ac:dyDescent="0.25">
      <c r="A42" s="52" t="s">
        <v>47</v>
      </c>
      <c r="B42" s="56"/>
      <c r="C42" s="60" t="str">
        <f>IF($B42&lt;&gt;"",VLOOKUP($B42,Alla_anmälda,5),"")</f>
        <v/>
      </c>
      <c r="D42" s="65"/>
      <c r="E42" s="69"/>
      <c r="F42" s="70"/>
      <c r="G42" s="70"/>
      <c r="H42" s="60" t="s">
        <v>47</v>
      </c>
      <c r="I42" s="56"/>
      <c r="J42" s="60" t="str">
        <f>IF($I42&lt;&gt;"",VLOOKUP($I42,Alla_anmälda,5),"")</f>
        <v/>
      </c>
      <c r="K42" s="65"/>
      <c r="L42" s="69"/>
      <c r="M42" s="70"/>
      <c r="N42" s="76"/>
    </row>
    <row r="43" spans="1:14" ht="24.9" hidden="1" customHeight="1" x14ac:dyDescent="0.25">
      <c r="A43" s="53" t="s">
        <v>69</v>
      </c>
      <c r="B43" s="57"/>
      <c r="C43" s="61" t="str">
        <f>IF($B43&lt;&gt;"",VLOOKUP($B43,Alla_anmälda,5),"")</f>
        <v/>
      </c>
      <c r="D43" s="66"/>
      <c r="E43" s="71"/>
      <c r="F43" s="72"/>
      <c r="G43" s="72"/>
      <c r="H43" s="61" t="s">
        <v>48</v>
      </c>
      <c r="I43" s="57"/>
      <c r="J43" s="61" t="str">
        <f>IF($I43&lt;&gt;"",VLOOKUP($I43,Alla_anmälda,5),"")</f>
        <v/>
      </c>
      <c r="K43" s="66"/>
      <c r="L43" s="71"/>
      <c r="M43" s="72"/>
      <c r="N43" s="77"/>
    </row>
    <row r="44" spans="1:14" ht="24.9" hidden="1" customHeight="1" x14ac:dyDescent="0.25">
      <c r="A44" s="53" t="s">
        <v>49</v>
      </c>
      <c r="B44" s="57"/>
      <c r="C44" s="61" t="str">
        <f>IF($B44&lt;&gt;"",VLOOKUP($B44,Alla_anmälda,5),"")</f>
        <v/>
      </c>
      <c r="D44" s="66"/>
      <c r="E44" s="71"/>
      <c r="F44" s="72"/>
      <c r="G44" s="72"/>
      <c r="H44" s="61" t="s">
        <v>49</v>
      </c>
      <c r="I44" s="57"/>
      <c r="J44" s="61" t="str">
        <f>IF($I44&lt;&gt;"",VLOOKUP($I44,Alla_anmälda,5),"")</f>
        <v/>
      </c>
      <c r="K44" s="66"/>
      <c r="L44" s="71"/>
      <c r="M44" s="72"/>
      <c r="N44" s="77"/>
    </row>
    <row r="45" spans="1:14" ht="24.9" hidden="1" customHeight="1" thickBot="1" x14ac:dyDescent="0.3">
      <c r="A45" s="54" t="s">
        <v>50</v>
      </c>
      <c r="B45" s="58"/>
      <c r="C45" s="62" t="str">
        <f>IF($B45&lt;&gt;"",VLOOKUP($B45,Alla_anmälda,5),"")</f>
        <v/>
      </c>
      <c r="D45" s="67"/>
      <c r="E45" s="73"/>
      <c r="F45" s="74"/>
      <c r="G45" s="74"/>
      <c r="H45" s="62" t="s">
        <v>50</v>
      </c>
      <c r="I45" s="58"/>
      <c r="J45" s="62" t="str">
        <f>IF($I45&lt;&gt;"",VLOOKUP($I45,Alla_anmälda,5),"")</f>
        <v/>
      </c>
      <c r="K45" s="67"/>
      <c r="L45" s="73"/>
      <c r="M45" s="74"/>
      <c r="N45" s="78"/>
    </row>
    <row r="46" spans="1:14" ht="24.9" hidden="1" customHeight="1" thickTop="1" thickBot="1" x14ac:dyDescent="0.3">
      <c r="A46" s="51" t="s">
        <v>69</v>
      </c>
      <c r="B46" s="55"/>
      <c r="C46" s="63" t="s">
        <v>46</v>
      </c>
      <c r="D46" s="64"/>
      <c r="E46" s="64"/>
      <c r="F46" s="68"/>
      <c r="G46" s="68"/>
      <c r="H46" s="59" t="s">
        <v>58</v>
      </c>
      <c r="I46" s="55"/>
      <c r="J46" s="63" t="s">
        <v>62</v>
      </c>
      <c r="K46" s="64"/>
      <c r="L46" s="64"/>
      <c r="M46" s="75"/>
      <c r="N46" s="75"/>
    </row>
    <row r="47" spans="1:14" ht="24.9" hidden="1" customHeight="1" thickTop="1" x14ac:dyDescent="0.25">
      <c r="A47" s="52" t="s">
        <v>47</v>
      </c>
      <c r="B47" s="56"/>
      <c r="C47" s="60" t="str">
        <f>IF($B47&lt;&gt;"",VLOOKUP($B47,Alla_anmälda,5),"")</f>
        <v/>
      </c>
      <c r="D47" s="65"/>
      <c r="E47" s="69"/>
      <c r="F47" s="70"/>
      <c r="G47" s="70"/>
      <c r="H47" s="60" t="s">
        <v>47</v>
      </c>
      <c r="I47" s="56"/>
      <c r="J47" s="60" t="str">
        <f>IF($I47&lt;&gt;"",VLOOKUP($I47,Alla_anmälda,5),"")</f>
        <v/>
      </c>
      <c r="K47" s="65"/>
      <c r="L47" s="69"/>
      <c r="M47" s="70"/>
      <c r="N47" s="76"/>
    </row>
    <row r="48" spans="1:14" ht="24.9" hidden="1" customHeight="1" x14ac:dyDescent="0.25">
      <c r="A48" s="53" t="s">
        <v>69</v>
      </c>
      <c r="B48" s="57"/>
      <c r="C48" s="61" t="str">
        <f>IF($B48&lt;&gt;"",VLOOKUP($B48,Alla_anmälda,5),"")</f>
        <v/>
      </c>
      <c r="D48" s="66"/>
      <c r="E48" s="71"/>
      <c r="F48" s="72"/>
      <c r="G48" s="72"/>
      <c r="H48" s="61" t="s">
        <v>48</v>
      </c>
      <c r="I48" s="57"/>
      <c r="J48" s="61" t="str">
        <f>IF($I48&lt;&gt;"",VLOOKUP($I48,Alla_anmälda,5),"")</f>
        <v/>
      </c>
      <c r="K48" s="66"/>
      <c r="L48" s="71"/>
      <c r="M48" s="72"/>
      <c r="N48" s="77"/>
    </row>
    <row r="49" spans="1:14" ht="24.9" hidden="1" customHeight="1" x14ac:dyDescent="0.25">
      <c r="A49" s="53" t="s">
        <v>49</v>
      </c>
      <c r="B49" s="57"/>
      <c r="C49" s="61" t="str">
        <f>IF($B49&lt;&gt;"",VLOOKUP($B49,Alla_anmälda,5),"")</f>
        <v/>
      </c>
      <c r="D49" s="66"/>
      <c r="E49" s="71"/>
      <c r="F49" s="72"/>
      <c r="G49" s="72"/>
      <c r="H49" s="61" t="s">
        <v>49</v>
      </c>
      <c r="I49" s="57"/>
      <c r="J49" s="61" t="str">
        <f>IF($I49&lt;&gt;"",VLOOKUP($I49,Alla_anmälda,5),"")</f>
        <v/>
      </c>
      <c r="K49" s="66"/>
      <c r="L49" s="71"/>
      <c r="M49" s="72"/>
      <c r="N49" s="77"/>
    </row>
    <row r="50" spans="1:14" ht="24.9" hidden="1" customHeight="1" thickBot="1" x14ac:dyDescent="0.3">
      <c r="A50" s="54" t="s">
        <v>50</v>
      </c>
      <c r="B50" s="58"/>
      <c r="C50" s="62" t="str">
        <f>IF($B50&lt;&gt;"",VLOOKUP($B50,Alla_anmälda,5),"")</f>
        <v/>
      </c>
      <c r="D50" s="67"/>
      <c r="E50" s="73"/>
      <c r="F50" s="74"/>
      <c r="G50" s="74"/>
      <c r="H50" s="62" t="s">
        <v>50</v>
      </c>
      <c r="I50" s="58"/>
      <c r="J50" s="62" t="str">
        <f>IF($I50&lt;&gt;"",VLOOKUP($I50,Alla_anmälda,5),"")</f>
        <v/>
      </c>
      <c r="K50" s="67"/>
      <c r="L50" s="73"/>
      <c r="M50" s="74"/>
      <c r="N50" s="78"/>
    </row>
    <row r="51" spans="1:14" ht="24.9" hidden="1" customHeight="1" thickTop="1" thickBot="1" x14ac:dyDescent="0.3">
      <c r="A51" s="51" t="s">
        <v>67</v>
      </c>
      <c r="B51" s="55"/>
      <c r="C51" s="63"/>
      <c r="D51" s="64"/>
      <c r="E51" s="64"/>
      <c r="F51" s="68"/>
      <c r="G51" s="68"/>
      <c r="H51" s="59"/>
      <c r="I51" s="55"/>
      <c r="J51" s="63"/>
      <c r="K51" s="64"/>
      <c r="L51" s="64"/>
      <c r="M51" s="75"/>
      <c r="N51" s="75"/>
    </row>
    <row r="52" spans="1:14" ht="24.9" hidden="1" customHeight="1" thickTop="1" x14ac:dyDescent="0.25">
      <c r="A52" s="52" t="s">
        <v>47</v>
      </c>
      <c r="B52" s="56"/>
      <c r="C52" s="60" t="str">
        <f>IF($B52&lt;&gt;"",VLOOKUP($B52,Alla_anmälda,5),"")</f>
        <v/>
      </c>
      <c r="D52" s="65"/>
      <c r="E52" s="69"/>
      <c r="F52" s="70"/>
      <c r="G52" s="70"/>
      <c r="H52" s="60" t="s">
        <v>47</v>
      </c>
      <c r="I52" s="56"/>
      <c r="J52" s="60" t="str">
        <f>IF($I52&lt;&gt;"",VLOOKUP($I52,Alla_anmälda,5),"")</f>
        <v/>
      </c>
      <c r="K52" s="65"/>
      <c r="L52" s="69"/>
      <c r="M52" s="70"/>
      <c r="N52" s="76"/>
    </row>
    <row r="53" spans="1:14" ht="24.9" hidden="1" customHeight="1" x14ac:dyDescent="0.25">
      <c r="A53" s="53" t="s">
        <v>69</v>
      </c>
      <c r="B53" s="57"/>
      <c r="C53" s="61" t="str">
        <f>IF($B53&lt;&gt;"",VLOOKUP($B53,Alla_anmälda,5),"")</f>
        <v/>
      </c>
      <c r="D53" s="66"/>
      <c r="E53" s="71"/>
      <c r="F53" s="72"/>
      <c r="G53" s="72"/>
      <c r="H53" s="61" t="s">
        <v>48</v>
      </c>
      <c r="I53" s="57"/>
      <c r="J53" s="61" t="str">
        <f>IF($I53&lt;&gt;"",VLOOKUP($I53,Alla_anmälda,5),"")</f>
        <v/>
      </c>
      <c r="K53" s="66"/>
      <c r="L53" s="71"/>
      <c r="M53" s="72"/>
      <c r="N53" s="77"/>
    </row>
    <row r="54" spans="1:14" ht="24.9" hidden="1" customHeight="1" x14ac:dyDescent="0.25">
      <c r="A54" s="53" t="s">
        <v>49</v>
      </c>
      <c r="B54" s="57"/>
      <c r="C54" s="61" t="str">
        <f>IF($B54&lt;&gt;"",VLOOKUP($B54,Alla_anmälda,5),"")</f>
        <v/>
      </c>
      <c r="D54" s="66"/>
      <c r="E54" s="71"/>
      <c r="F54" s="72"/>
      <c r="G54" s="72"/>
      <c r="H54" s="61" t="s">
        <v>49</v>
      </c>
      <c r="I54" s="57"/>
      <c r="J54" s="61" t="str">
        <f>IF($I54&lt;&gt;"",VLOOKUP($I54,Alla_anmälda,5),"")</f>
        <v/>
      </c>
      <c r="K54" s="66"/>
      <c r="L54" s="71"/>
      <c r="M54" s="72"/>
      <c r="N54" s="77"/>
    </row>
    <row r="55" spans="1:14" ht="24.9" hidden="1" customHeight="1" thickBot="1" x14ac:dyDescent="0.3">
      <c r="A55" s="54" t="s">
        <v>50</v>
      </c>
      <c r="B55" s="58"/>
      <c r="C55" s="62" t="str">
        <f>IF($B55&lt;&gt;"",VLOOKUP($B55,Alla_anmälda,5),"")</f>
        <v/>
      </c>
      <c r="D55" s="67"/>
      <c r="E55" s="73"/>
      <c r="F55" s="74"/>
      <c r="G55" s="74"/>
      <c r="H55" s="62" t="s">
        <v>50</v>
      </c>
      <c r="I55" s="58"/>
      <c r="J55" s="62" t="str">
        <f>IF($I55&lt;&gt;"",VLOOKUP($I55,Alla_anmälda,5),"")</f>
        <v/>
      </c>
      <c r="K55" s="67"/>
      <c r="L55" s="73"/>
      <c r="M55" s="74"/>
      <c r="N55" s="78"/>
    </row>
    <row r="56" spans="1:14" ht="24.9" hidden="1" customHeight="1" thickTop="1" thickBot="1" x14ac:dyDescent="0.3">
      <c r="A56" s="51" t="s">
        <v>70</v>
      </c>
      <c r="B56" s="55"/>
      <c r="C56" s="63"/>
      <c r="D56" s="64"/>
      <c r="E56" s="64"/>
      <c r="F56" s="68"/>
      <c r="G56" s="68"/>
      <c r="H56" s="59"/>
      <c r="I56" s="55"/>
      <c r="J56" s="63"/>
      <c r="K56" s="64"/>
      <c r="L56" s="64"/>
      <c r="M56" s="75"/>
      <c r="N56" s="75"/>
    </row>
    <row r="57" spans="1:14" ht="24.9" hidden="1" customHeight="1" thickTop="1" x14ac:dyDescent="0.25">
      <c r="A57" s="52" t="s">
        <v>47</v>
      </c>
      <c r="B57" s="56"/>
      <c r="C57" s="60" t="str">
        <f>IF($B57&lt;&gt;"",VLOOKUP($B57,Alla_anmälda,5),"")</f>
        <v/>
      </c>
      <c r="D57" s="65"/>
      <c r="E57" s="69"/>
      <c r="F57" s="70"/>
      <c r="G57" s="70"/>
      <c r="H57" s="60" t="s">
        <v>47</v>
      </c>
      <c r="I57" s="56"/>
      <c r="J57" s="60" t="str">
        <f>IF($I57&lt;&gt;"",VLOOKUP($I57,Alla_anmälda,5),"")</f>
        <v/>
      </c>
      <c r="K57" s="65"/>
      <c r="L57" s="69"/>
      <c r="M57" s="70"/>
      <c r="N57" s="76"/>
    </row>
    <row r="58" spans="1:14" ht="24.9" hidden="1" customHeight="1" x14ac:dyDescent="0.25">
      <c r="A58" s="53" t="s">
        <v>48</v>
      </c>
      <c r="B58" s="57"/>
      <c r="C58" s="61" t="str">
        <f>IF($B58&lt;&gt;"",VLOOKUP($B58,Alla_anmälda,5),"")</f>
        <v/>
      </c>
      <c r="D58" s="66"/>
      <c r="E58" s="71"/>
      <c r="F58" s="72"/>
      <c r="G58" s="72"/>
      <c r="H58" s="61" t="s">
        <v>48</v>
      </c>
      <c r="I58" s="57"/>
      <c r="J58" s="61" t="str">
        <f>IF($I58&lt;&gt;"",VLOOKUP($I58,Alla_anmälda,5),"")</f>
        <v/>
      </c>
      <c r="K58" s="66"/>
      <c r="L58" s="71"/>
      <c r="M58" s="72"/>
      <c r="N58" s="77"/>
    </row>
    <row r="59" spans="1:14" ht="24.9" hidden="1" customHeight="1" x14ac:dyDescent="0.25">
      <c r="A59" s="53" t="s">
        <v>49</v>
      </c>
      <c r="B59" s="57"/>
      <c r="C59" s="61" t="str">
        <f>IF($B59&lt;&gt;"",VLOOKUP($B59,Alla_anmälda,5),"")</f>
        <v/>
      </c>
      <c r="D59" s="66"/>
      <c r="E59" s="71"/>
      <c r="F59" s="72"/>
      <c r="G59" s="72"/>
      <c r="H59" s="61" t="s">
        <v>49</v>
      </c>
      <c r="I59" s="57"/>
      <c r="J59" s="61" t="str">
        <f>IF($I59&lt;&gt;"",VLOOKUP($I59,Alla_anmälda,5),"")</f>
        <v/>
      </c>
      <c r="K59" s="66"/>
      <c r="L59" s="71"/>
      <c r="M59" s="72"/>
      <c r="N59" s="77"/>
    </row>
    <row r="60" spans="1:14" ht="24.9" hidden="1" customHeight="1" thickBot="1" x14ac:dyDescent="0.3">
      <c r="A60" s="54" t="s">
        <v>50</v>
      </c>
      <c r="B60" s="58"/>
      <c r="C60" s="62" t="str">
        <f>IF($B60&lt;&gt;"",VLOOKUP($B60,Alla_anmälda,5),"")</f>
        <v/>
      </c>
      <c r="D60" s="67"/>
      <c r="E60" s="73"/>
      <c r="F60" s="74"/>
      <c r="G60" s="74"/>
      <c r="H60" s="62" t="s">
        <v>50</v>
      </c>
      <c r="I60" s="58"/>
      <c r="J60" s="62" t="str">
        <f>IF($I60&lt;&gt;"",VLOOKUP($I60,Alla_anmälda,5),"")</f>
        <v/>
      </c>
      <c r="K60" s="67"/>
      <c r="L60" s="73"/>
      <c r="M60" s="74"/>
      <c r="N60" s="78"/>
    </row>
    <row r="61" spans="1:14" ht="24.9" hidden="1" customHeight="1" thickTop="1" thickBot="1" x14ac:dyDescent="0.3">
      <c r="A61" s="51" t="s">
        <v>71</v>
      </c>
      <c r="B61" s="55"/>
      <c r="C61" s="63" t="s">
        <v>46</v>
      </c>
      <c r="D61" s="64"/>
      <c r="E61" s="64"/>
      <c r="F61" s="68"/>
      <c r="G61" s="68"/>
      <c r="H61" s="59" t="s">
        <v>58</v>
      </c>
      <c r="I61" s="55"/>
      <c r="J61" s="63" t="s">
        <v>62</v>
      </c>
      <c r="K61" s="64"/>
      <c r="L61" s="64"/>
      <c r="M61" s="75"/>
      <c r="N61" s="75"/>
    </row>
    <row r="62" spans="1:14" ht="24.9" hidden="1" customHeight="1" thickTop="1" x14ac:dyDescent="0.25">
      <c r="A62" s="52" t="s">
        <v>47</v>
      </c>
      <c r="B62" s="56"/>
      <c r="C62" s="60" t="str">
        <f>IF($B62&lt;&gt;"",VLOOKUP($B62,Alla_anmälda,5),"")</f>
        <v/>
      </c>
      <c r="D62" s="65"/>
      <c r="E62" s="69"/>
      <c r="F62" s="70"/>
      <c r="G62" s="70"/>
      <c r="H62" s="60" t="s">
        <v>47</v>
      </c>
      <c r="I62" s="56"/>
      <c r="J62" s="60" t="str">
        <f>IF($I62&lt;&gt;"",VLOOKUP($I62,Alla_anmälda,5),"")</f>
        <v/>
      </c>
      <c r="K62" s="65"/>
      <c r="L62" s="69"/>
      <c r="M62" s="70"/>
      <c r="N62" s="76"/>
    </row>
    <row r="63" spans="1:14" ht="24.9" hidden="1" customHeight="1" x14ac:dyDescent="0.25">
      <c r="A63" s="53" t="s">
        <v>48</v>
      </c>
      <c r="B63" s="57"/>
      <c r="C63" s="61" t="str">
        <f>IF($B63&lt;&gt;"",VLOOKUP($B63,Alla_anmälda,5),"")</f>
        <v/>
      </c>
      <c r="D63" s="66"/>
      <c r="E63" s="71"/>
      <c r="F63" s="72"/>
      <c r="G63" s="72"/>
      <c r="H63" s="61" t="s">
        <v>48</v>
      </c>
      <c r="I63" s="57"/>
      <c r="J63" s="61" t="str">
        <f>IF($I63&lt;&gt;"",VLOOKUP($I63,Alla_anmälda,5),"")</f>
        <v/>
      </c>
      <c r="K63" s="66"/>
      <c r="L63" s="71"/>
      <c r="M63" s="72"/>
      <c r="N63" s="77"/>
    </row>
    <row r="64" spans="1:14" ht="24.9" hidden="1" customHeight="1" x14ac:dyDescent="0.25">
      <c r="A64" s="53" t="s">
        <v>49</v>
      </c>
      <c r="B64" s="57"/>
      <c r="C64" s="61" t="str">
        <f>IF($B64&lt;&gt;"",VLOOKUP($B64,Alla_anmälda,5),"")</f>
        <v/>
      </c>
      <c r="D64" s="66"/>
      <c r="E64" s="71"/>
      <c r="F64" s="72"/>
      <c r="G64" s="72"/>
      <c r="H64" s="61" t="s">
        <v>49</v>
      </c>
      <c r="I64" s="57"/>
      <c r="J64" s="61" t="str">
        <f>IF($I64&lt;&gt;"",VLOOKUP($I64,Alla_anmälda,5),"")</f>
        <v/>
      </c>
      <c r="K64" s="66"/>
      <c r="L64" s="71"/>
      <c r="M64" s="72"/>
      <c r="N64" s="77"/>
    </row>
    <row r="65" spans="1:14" ht="24.9" hidden="1" customHeight="1" thickBot="1" x14ac:dyDescent="0.3">
      <c r="A65" s="54" t="s">
        <v>50</v>
      </c>
      <c r="B65" s="58"/>
      <c r="C65" s="62" t="str">
        <f>IF($B65&lt;&gt;"",VLOOKUP($B65,Alla_anmälda,5),"")</f>
        <v/>
      </c>
      <c r="D65" s="67"/>
      <c r="E65" s="73"/>
      <c r="F65" s="74"/>
      <c r="G65" s="74"/>
      <c r="H65" s="62" t="s">
        <v>50</v>
      </c>
      <c r="I65" s="58"/>
      <c r="J65" s="62" t="str">
        <f>IF($I65&lt;&gt;"",VLOOKUP($I65,Alla_anmälda,5),"")</f>
        <v/>
      </c>
      <c r="K65" s="67"/>
      <c r="L65" s="73"/>
      <c r="M65" s="74"/>
      <c r="N65" s="78"/>
    </row>
    <row r="66" spans="1:14" ht="24.9" hidden="1" customHeight="1" thickTop="1" thickBot="1" x14ac:dyDescent="0.3">
      <c r="A66" s="51" t="s">
        <v>72</v>
      </c>
      <c r="B66" s="55"/>
      <c r="C66" s="63"/>
      <c r="D66" s="64"/>
      <c r="E66" s="64"/>
      <c r="F66" s="68"/>
      <c r="G66" s="68"/>
      <c r="H66" s="59"/>
      <c r="I66" s="55"/>
      <c r="J66" s="63"/>
      <c r="K66" s="64"/>
      <c r="L66" s="64"/>
      <c r="M66" s="75"/>
      <c r="N66" s="75"/>
    </row>
    <row r="67" spans="1:14" ht="24.9" hidden="1" customHeight="1" thickTop="1" x14ac:dyDescent="0.25">
      <c r="A67" s="52" t="s">
        <v>47</v>
      </c>
      <c r="B67" s="56"/>
      <c r="C67" s="60" t="str">
        <f>IF($B67&lt;&gt;"",VLOOKUP($B67,Alla_anmälda,5),"")</f>
        <v/>
      </c>
      <c r="D67" s="65"/>
      <c r="E67" s="69"/>
      <c r="F67" s="70"/>
      <c r="G67" s="70"/>
      <c r="H67" s="60" t="s">
        <v>47</v>
      </c>
      <c r="I67" s="56"/>
      <c r="J67" s="60" t="str">
        <f>IF($I67&lt;&gt;"",VLOOKUP($I67,Alla_anmälda,5),"")</f>
        <v/>
      </c>
      <c r="K67" s="65"/>
      <c r="L67" s="69"/>
      <c r="M67" s="70"/>
      <c r="N67" s="76"/>
    </row>
    <row r="68" spans="1:14" ht="24.9" hidden="1" customHeight="1" x14ac:dyDescent="0.25">
      <c r="A68" s="53" t="s">
        <v>48</v>
      </c>
      <c r="B68" s="57"/>
      <c r="C68" s="61" t="str">
        <f>IF($B68&lt;&gt;"",VLOOKUP($B68,Alla_anmälda,5),"")</f>
        <v/>
      </c>
      <c r="D68" s="66"/>
      <c r="E68" s="71"/>
      <c r="F68" s="72"/>
      <c r="G68" s="72"/>
      <c r="H68" s="61" t="s">
        <v>48</v>
      </c>
      <c r="I68" s="57"/>
      <c r="J68" s="61" t="str">
        <f>IF($I68&lt;&gt;"",VLOOKUP($I68,Alla_anmälda,5),"")</f>
        <v/>
      </c>
      <c r="K68" s="66"/>
      <c r="L68" s="71"/>
      <c r="M68" s="72"/>
      <c r="N68" s="77"/>
    </row>
    <row r="69" spans="1:14" ht="24.9" hidden="1" customHeight="1" x14ac:dyDescent="0.25">
      <c r="A69" s="53" t="s">
        <v>49</v>
      </c>
      <c r="B69" s="57"/>
      <c r="C69" s="61" t="str">
        <f>IF($B69&lt;&gt;"",VLOOKUP($B69,Alla_anmälda,5),"")</f>
        <v/>
      </c>
      <c r="D69" s="66"/>
      <c r="E69" s="71"/>
      <c r="F69" s="72"/>
      <c r="G69" s="72"/>
      <c r="H69" s="61" t="s">
        <v>49</v>
      </c>
      <c r="I69" s="57"/>
      <c r="J69" s="61" t="str">
        <f>IF($I69&lt;&gt;"",VLOOKUP($I69,Alla_anmälda,5),"")</f>
        <v/>
      </c>
      <c r="K69" s="66"/>
      <c r="L69" s="71"/>
      <c r="M69" s="72"/>
      <c r="N69" s="77"/>
    </row>
    <row r="70" spans="1:14" ht="24.9" hidden="1" customHeight="1" thickBot="1" x14ac:dyDescent="0.3">
      <c r="A70" s="54" t="s">
        <v>50</v>
      </c>
      <c r="B70" s="58"/>
      <c r="C70" s="62" t="str">
        <f>IF($B70&lt;&gt;"",VLOOKUP($B70,Alla_anmälda,5),"")</f>
        <v/>
      </c>
      <c r="D70" s="67"/>
      <c r="E70" s="73"/>
      <c r="F70" s="74"/>
      <c r="G70" s="74"/>
      <c r="H70" s="62" t="s">
        <v>50</v>
      </c>
      <c r="I70" s="58"/>
      <c r="J70" s="62" t="str">
        <f>IF($I70&lt;&gt;"",VLOOKUP($I70,Alla_anmälda,5),"")</f>
        <v/>
      </c>
      <c r="K70" s="67"/>
      <c r="L70" s="73"/>
      <c r="M70" s="74"/>
      <c r="N70" s="78"/>
    </row>
    <row r="71" spans="1:14" ht="24.9" hidden="1" customHeight="1" thickTop="1" thickBot="1" x14ac:dyDescent="0.3">
      <c r="A71" s="51" t="s">
        <v>73</v>
      </c>
      <c r="B71" s="55"/>
      <c r="C71" s="63"/>
      <c r="D71" s="64"/>
      <c r="E71" s="64"/>
      <c r="F71" s="68"/>
      <c r="G71" s="68"/>
      <c r="H71" s="59"/>
      <c r="I71" s="55"/>
      <c r="J71" s="63"/>
      <c r="K71" s="64"/>
      <c r="L71" s="64"/>
      <c r="M71" s="75"/>
      <c r="N71" s="75"/>
    </row>
    <row r="72" spans="1:14" ht="24.9" hidden="1" customHeight="1" thickTop="1" x14ac:dyDescent="0.25">
      <c r="A72" s="52" t="s">
        <v>47</v>
      </c>
      <c r="B72" s="56"/>
      <c r="C72" s="60" t="str">
        <f>IF($B72&lt;&gt;"",VLOOKUP($B72,Alla_anmälda,5),"")</f>
        <v/>
      </c>
      <c r="D72" s="65"/>
      <c r="E72" s="69"/>
      <c r="F72" s="70"/>
      <c r="G72" s="70"/>
      <c r="H72" s="60" t="s">
        <v>47</v>
      </c>
      <c r="I72" s="56"/>
      <c r="J72" s="60" t="str">
        <f>IF($I72&lt;&gt;"",VLOOKUP($I72,Alla_anmälda,5),"")</f>
        <v/>
      </c>
      <c r="K72" s="65"/>
      <c r="L72" s="69"/>
      <c r="M72" s="70"/>
      <c r="N72" s="76"/>
    </row>
    <row r="73" spans="1:14" ht="24.9" hidden="1" customHeight="1" x14ac:dyDescent="0.25">
      <c r="A73" s="53" t="s">
        <v>48</v>
      </c>
      <c r="B73" s="57"/>
      <c r="C73" s="61" t="str">
        <f>IF($B73&lt;&gt;"",VLOOKUP($B73,Alla_anmälda,5),"")</f>
        <v/>
      </c>
      <c r="D73" s="66"/>
      <c r="E73" s="71"/>
      <c r="F73" s="72"/>
      <c r="G73" s="72"/>
      <c r="H73" s="61" t="s">
        <v>48</v>
      </c>
      <c r="I73" s="57"/>
      <c r="J73" s="61" t="str">
        <f>IF($I73&lt;&gt;"",VLOOKUP($I73,Alla_anmälda,5),"")</f>
        <v/>
      </c>
      <c r="K73" s="66"/>
      <c r="L73" s="71"/>
      <c r="M73" s="72"/>
      <c r="N73" s="77"/>
    </row>
    <row r="74" spans="1:14" ht="24.9" hidden="1" customHeight="1" x14ac:dyDescent="0.25">
      <c r="A74" s="53" t="s">
        <v>49</v>
      </c>
      <c r="B74" s="57"/>
      <c r="C74" s="61" t="str">
        <f>IF($B74&lt;&gt;"",VLOOKUP($B74,Alla_anmälda,5),"")</f>
        <v/>
      </c>
      <c r="D74" s="66"/>
      <c r="E74" s="71"/>
      <c r="F74" s="72"/>
      <c r="G74" s="72"/>
      <c r="H74" s="61" t="s">
        <v>49</v>
      </c>
      <c r="I74" s="57"/>
      <c r="J74" s="61" t="str">
        <f>IF($I74&lt;&gt;"",VLOOKUP($I74,Alla_anmälda,5),"")</f>
        <v/>
      </c>
      <c r="K74" s="66"/>
      <c r="L74" s="71"/>
      <c r="M74" s="72"/>
      <c r="N74" s="77"/>
    </row>
    <row r="75" spans="1:14" ht="24.9" hidden="1" customHeight="1" thickBot="1" x14ac:dyDescent="0.3">
      <c r="A75" s="54" t="s">
        <v>50</v>
      </c>
      <c r="B75" s="58"/>
      <c r="C75" s="62" t="str">
        <f>IF($B75&lt;&gt;"",VLOOKUP($B75,Alla_anmälda,5),"")</f>
        <v/>
      </c>
      <c r="D75" s="67"/>
      <c r="E75" s="73"/>
      <c r="F75" s="74"/>
      <c r="G75" s="74"/>
      <c r="H75" s="62" t="s">
        <v>50</v>
      </c>
      <c r="I75" s="58"/>
      <c r="J75" s="62" t="str">
        <f>IF($I75&lt;&gt;"",VLOOKUP($I75,Alla_anmälda,5),"")</f>
        <v/>
      </c>
      <c r="K75" s="67"/>
      <c r="L75" s="73"/>
      <c r="M75" s="74"/>
      <c r="N75" s="78"/>
    </row>
    <row r="76" spans="1:14" ht="24.9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3" orientation="portrait" verticalDpi="300" r:id="rId1"/>
  <headerFooter alignWithMargins="0">
    <oddHeader>&amp;LSÖDERTÄLJE&amp;C&amp;12FINAL &amp;R&amp;8&amp;F.&amp;A
2021-08-14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41"/>
  <sheetViews>
    <sheetView topLeftCell="A13" zoomScaleNormal="100" workbookViewId="0">
      <selection activeCell="C11" sqref="C11"/>
    </sheetView>
  </sheetViews>
  <sheetFormatPr defaultRowHeight="24.9" customHeight="1" x14ac:dyDescent="0.25"/>
  <cols>
    <col min="1" max="1" width="3.6640625" style="47" customWidth="1"/>
    <col min="2" max="2" width="7.44140625" style="46" customWidth="1"/>
    <col min="3" max="3" width="36.44140625" style="48" customWidth="1"/>
    <col min="4" max="4" width="8.5546875" style="46" customWidth="1"/>
    <col min="5" max="5" width="5.6640625" style="46" customWidth="1"/>
    <col min="6" max="6" width="6.109375" style="46" customWidth="1"/>
    <col min="7" max="7" width="18" style="46" customWidth="1"/>
    <col min="9" max="9" width="7.6640625" customWidth="1"/>
  </cols>
  <sheetData>
    <row r="1" spans="1:7" s="18" customFormat="1" ht="24.9" customHeight="1" thickBot="1" x14ac:dyDescent="0.3">
      <c r="A1" s="93" t="s">
        <v>436</v>
      </c>
      <c r="B1" s="55"/>
      <c r="C1" s="59"/>
      <c r="D1" s="64" t="s">
        <v>38</v>
      </c>
      <c r="E1" s="64" t="s">
        <v>39</v>
      </c>
      <c r="F1" s="75" t="s">
        <v>74</v>
      </c>
      <c r="G1" s="75" t="s">
        <v>60</v>
      </c>
    </row>
    <row r="2" spans="1:7" ht="24.9" customHeight="1" thickTop="1" x14ac:dyDescent="0.25">
      <c r="A2" s="52" t="s">
        <v>47</v>
      </c>
      <c r="B2" s="56">
        <v>1330</v>
      </c>
      <c r="C2" s="108" t="str">
        <f>IF($B2&lt;&gt;"",VLOOKUP($B2,Alla_anmälda,5),"")</f>
        <v>Albicans Rustan</v>
      </c>
      <c r="D2" s="65" t="s">
        <v>495</v>
      </c>
      <c r="E2" s="69">
        <v>1</v>
      </c>
      <c r="F2" s="79"/>
      <c r="G2" s="76"/>
    </row>
    <row r="3" spans="1:7" ht="24.9" customHeight="1" x14ac:dyDescent="0.25">
      <c r="A3" s="53" t="s">
        <v>48</v>
      </c>
      <c r="B3" s="57"/>
      <c r="C3" s="61" t="str">
        <f>IF($B3&lt;&gt;"",VLOOKUP($B3,Alla_anmälda,5),"")</f>
        <v/>
      </c>
      <c r="D3" s="66"/>
      <c r="E3" s="71"/>
      <c r="F3" s="80"/>
      <c r="G3" s="77"/>
    </row>
    <row r="4" spans="1:7" ht="24.9" customHeight="1" x14ac:dyDescent="0.25">
      <c r="A4" s="53" t="s">
        <v>49</v>
      </c>
      <c r="B4" s="57"/>
      <c r="C4" s="90" t="str">
        <f>IF($B4&lt;&gt;"",VLOOKUP($B4,Alla_anmälda,5),"")</f>
        <v/>
      </c>
      <c r="D4" s="66"/>
      <c r="E4" s="71"/>
      <c r="F4" s="80"/>
      <c r="G4" s="77"/>
    </row>
    <row r="5" spans="1:7" ht="24.9" customHeight="1" thickBot="1" x14ac:dyDescent="0.3">
      <c r="A5" s="54" t="s">
        <v>50</v>
      </c>
      <c r="B5" s="58"/>
      <c r="C5" s="62" t="str">
        <f>IF($B5&lt;&gt;"",VLOOKUP($B5,Alla_anmälda,5),"")</f>
        <v/>
      </c>
      <c r="D5" s="67"/>
      <c r="E5" s="73"/>
      <c r="F5" s="81"/>
      <c r="G5" s="78"/>
    </row>
    <row r="6" spans="1:7" s="18" customFormat="1" ht="24.9" customHeight="1" thickTop="1" thickBot="1" x14ac:dyDescent="0.3">
      <c r="A6" s="93" t="s">
        <v>438</v>
      </c>
      <c r="B6" s="55"/>
      <c r="C6" s="59"/>
      <c r="D6" s="64"/>
      <c r="E6" s="64"/>
      <c r="F6" s="75"/>
      <c r="G6" s="75"/>
    </row>
    <row r="7" spans="1:7" ht="24.9" customHeight="1" thickTop="1" x14ac:dyDescent="0.25">
      <c r="A7" s="52" t="s">
        <v>47</v>
      </c>
      <c r="B7" s="56">
        <v>1397</v>
      </c>
      <c r="C7" s="60" t="str">
        <f>IF($B7&lt;&gt;"",VLOOKUP($B7,Alla_anmälda,5),"")</f>
        <v>Klenod´s Yum-Yum</v>
      </c>
      <c r="D7" s="65" t="s">
        <v>496</v>
      </c>
      <c r="E7" s="69">
        <v>3</v>
      </c>
      <c r="F7" s="79">
        <v>2</v>
      </c>
      <c r="G7" s="76"/>
    </row>
    <row r="8" spans="1:7" ht="24.9" customHeight="1" x14ac:dyDescent="0.25">
      <c r="A8" s="53" t="s">
        <v>48</v>
      </c>
      <c r="B8" s="57">
        <v>1554</v>
      </c>
      <c r="C8" s="61" t="str">
        <f>IF($B8&lt;&gt;"",VLOOKUP($B8,Alla_anmälda,5),"")</f>
        <v>Nemaz Problemaz Cheeky Lil Monkey</v>
      </c>
      <c r="D8" s="66" t="s">
        <v>497</v>
      </c>
      <c r="E8" s="71">
        <v>1</v>
      </c>
      <c r="F8" s="80">
        <v>1</v>
      </c>
      <c r="G8" s="77"/>
    </row>
    <row r="9" spans="1:7" ht="24.9" customHeight="1" x14ac:dyDescent="0.25">
      <c r="A9" s="53" t="s">
        <v>49</v>
      </c>
      <c r="B9" s="57">
        <v>1529</v>
      </c>
      <c r="C9" s="61" t="str">
        <f>IF($B9&lt;&gt;"",VLOOKUP($B9,Alla_anmälda,5),"")</f>
        <v>Burnt Sienna Chevron</v>
      </c>
      <c r="D9" s="66" t="s">
        <v>498</v>
      </c>
      <c r="E9" s="71">
        <v>2</v>
      </c>
      <c r="F9" s="80">
        <v>4</v>
      </c>
      <c r="G9" s="77" t="s">
        <v>475</v>
      </c>
    </row>
    <row r="10" spans="1:7" ht="24.9" customHeight="1" thickBot="1" x14ac:dyDescent="0.3">
      <c r="A10" s="54" t="s">
        <v>50</v>
      </c>
      <c r="B10" s="58">
        <v>1340</v>
      </c>
      <c r="C10" s="62" t="str">
        <f>IF($B10&lt;&gt;"",VLOOKUP($B10,Alla_anmälda,5),"")</f>
        <v>Elmer vd Waterram</v>
      </c>
      <c r="D10" s="67" t="s">
        <v>499</v>
      </c>
      <c r="E10" s="73">
        <v>4</v>
      </c>
      <c r="F10" s="81">
        <v>3</v>
      </c>
      <c r="G10" s="78"/>
    </row>
    <row r="11" spans="1:7" s="18" customFormat="1" ht="24.9" customHeight="1" thickTop="1" thickBot="1" x14ac:dyDescent="0.3">
      <c r="A11" s="93" t="s">
        <v>437</v>
      </c>
      <c r="B11" s="55"/>
      <c r="C11" s="59"/>
      <c r="D11" s="64"/>
      <c r="E11" s="64"/>
      <c r="F11" s="75"/>
      <c r="G11" s="75"/>
    </row>
    <row r="12" spans="1:7" ht="24.9" customHeight="1" thickTop="1" x14ac:dyDescent="0.25">
      <c r="A12" s="52" t="s">
        <v>47</v>
      </c>
      <c r="B12" s="56">
        <v>1362</v>
      </c>
      <c r="C12" s="60" t="str">
        <f>IF($B12&lt;&gt;"",VLOOKUP($B12,Alla_anmälda,5),"")</f>
        <v xml:space="preserve">Goat-Wools Zappa </v>
      </c>
      <c r="D12" s="65" t="s">
        <v>500</v>
      </c>
      <c r="E12" s="69">
        <v>3</v>
      </c>
      <c r="F12" s="79"/>
      <c r="G12" s="76"/>
    </row>
    <row r="13" spans="1:7" ht="24.9" customHeight="1" x14ac:dyDescent="0.25">
      <c r="A13" s="53" t="s">
        <v>48</v>
      </c>
      <c r="B13" s="57">
        <v>11241</v>
      </c>
      <c r="C13" s="61" t="str">
        <f>IF($B13&lt;&gt;"",VLOOKUP($B13,Alla_anmälda,5),"")</f>
        <v>Calling You Ringo</v>
      </c>
      <c r="D13" s="66" t="s">
        <v>501</v>
      </c>
      <c r="E13" s="71">
        <v>1</v>
      </c>
      <c r="F13" s="80"/>
      <c r="G13" s="77"/>
    </row>
    <row r="14" spans="1:7" ht="24.9" customHeight="1" x14ac:dyDescent="0.25">
      <c r="A14" s="53" t="s">
        <v>49</v>
      </c>
      <c r="B14" s="57">
        <v>1344</v>
      </c>
      <c r="C14" s="61" t="str">
        <f>IF($B14&lt;&gt;"",VLOOKUP($B14,Alla_anmälda,5),"")</f>
        <v>Flodaskogens Gozzen</v>
      </c>
      <c r="D14" s="66" t="s">
        <v>465</v>
      </c>
      <c r="E14" s="71">
        <v>2</v>
      </c>
      <c r="F14" s="80"/>
      <c r="G14" s="77"/>
    </row>
    <row r="15" spans="1:7" ht="24.9" customHeight="1" thickBot="1" x14ac:dyDescent="0.3">
      <c r="A15" s="54" t="s">
        <v>50</v>
      </c>
      <c r="B15" s="58">
        <v>1325</v>
      </c>
      <c r="C15" s="62" t="str">
        <f>IF($B15&lt;&gt;"",VLOOKUP($B15,Alla_anmälda,5),"")</f>
        <v>Miraqulix Cullini Beast</v>
      </c>
      <c r="D15" s="67" t="s">
        <v>502</v>
      </c>
      <c r="E15" s="73">
        <v>4</v>
      </c>
      <c r="F15" s="81"/>
      <c r="G15" s="78"/>
    </row>
    <row r="16" spans="1:7" s="18" customFormat="1" ht="24.9" customHeight="1" thickTop="1" thickBot="1" x14ac:dyDescent="0.3">
      <c r="A16" s="93" t="s">
        <v>58</v>
      </c>
      <c r="B16" s="55"/>
      <c r="C16" s="59"/>
      <c r="D16" s="64"/>
      <c r="E16" s="64"/>
      <c r="F16" s="75"/>
      <c r="G16" s="75"/>
    </row>
    <row r="17" spans="1:11" ht="24.9" customHeight="1" thickTop="1" x14ac:dyDescent="0.25">
      <c r="A17" s="52" t="s">
        <v>47</v>
      </c>
      <c r="B17" s="56">
        <v>1385</v>
      </c>
      <c r="C17" s="60" t="str">
        <f>IF($B17&lt;&gt;"",VLOOKUP($B17,Alla_anmälda,5),"")</f>
        <v>Crazy Owl's Långväga-Sven</v>
      </c>
      <c r="D17" s="65" t="s">
        <v>504</v>
      </c>
      <c r="E17" s="69">
        <v>4</v>
      </c>
      <c r="F17" s="79"/>
      <c r="G17" s="76"/>
    </row>
    <row r="18" spans="1:11" ht="24.9" customHeight="1" x14ac:dyDescent="0.25">
      <c r="A18" s="53" t="s">
        <v>48</v>
      </c>
      <c r="B18" s="57">
        <v>1458</v>
      </c>
      <c r="C18" s="61" t="str">
        <f>IF($B18&lt;&gt;"",VLOOKUP($B18,Alla_anmälda,5),"")</f>
        <v>Tre Hjärtans Baztian</v>
      </c>
      <c r="D18" s="66" t="s">
        <v>442</v>
      </c>
      <c r="E18" s="71">
        <v>1</v>
      </c>
      <c r="F18" s="80"/>
      <c r="G18" s="77"/>
    </row>
    <row r="19" spans="1:11" ht="24.9" customHeight="1" x14ac:dyDescent="0.25">
      <c r="A19" s="53" t="s">
        <v>49</v>
      </c>
      <c r="B19" s="57">
        <v>1540</v>
      </c>
      <c r="C19" s="61" t="str">
        <f>IF($B19&lt;&gt;"",VLOOKUP($B19,Alla_anmälda,5),"")</f>
        <v>Miraqulix LL Explosive </v>
      </c>
      <c r="D19" s="66" t="s">
        <v>505</v>
      </c>
      <c r="E19" s="71">
        <v>3</v>
      </c>
      <c r="F19" s="80"/>
      <c r="G19" s="77"/>
    </row>
    <row r="20" spans="1:11" ht="24.9" customHeight="1" thickBot="1" x14ac:dyDescent="0.3">
      <c r="A20" s="54" t="s">
        <v>50</v>
      </c>
      <c r="B20" s="58">
        <v>1480</v>
      </c>
      <c r="C20" s="62" t="str">
        <f>IF($B20&lt;&gt;"",VLOOKUP($B20,Alla_anmälda,5),"")</f>
        <v>Rappfotens Harry Lime</v>
      </c>
      <c r="D20" s="67" t="s">
        <v>506</v>
      </c>
      <c r="E20" s="73">
        <v>2</v>
      </c>
      <c r="F20" s="81"/>
      <c r="G20" s="78"/>
    </row>
    <row r="21" spans="1:11" s="18" customFormat="1" ht="24.9" customHeight="1" thickTop="1" thickBot="1" x14ac:dyDescent="0.3">
      <c r="A21" s="93" t="s">
        <v>63</v>
      </c>
      <c r="B21" s="55"/>
      <c r="C21" s="59"/>
      <c r="D21" s="64"/>
      <c r="E21" s="64"/>
      <c r="F21" s="75"/>
      <c r="G21" s="75"/>
    </row>
    <row r="22" spans="1:11" ht="24.9" customHeight="1" thickTop="1" x14ac:dyDescent="0.25">
      <c r="A22" s="52" t="s">
        <v>47</v>
      </c>
      <c r="B22" s="56">
        <v>1483</v>
      </c>
      <c r="C22" s="60" t="str">
        <f>IF($B22&lt;&gt;"",VLOOKUP($B22,Alla_anmälda,5),"")</f>
        <v>Miraqulix LL Dark Moon</v>
      </c>
      <c r="D22" s="65" t="s">
        <v>442</v>
      </c>
      <c r="E22" s="69">
        <v>2</v>
      </c>
      <c r="F22" s="79"/>
      <c r="G22" s="76"/>
    </row>
    <row r="23" spans="1:11" ht="24.9" customHeight="1" x14ac:dyDescent="0.25">
      <c r="A23" s="53" t="s">
        <v>48</v>
      </c>
      <c r="B23" s="57">
        <v>1469</v>
      </c>
      <c r="C23" s="61" t="str">
        <f>IF($B23&lt;&gt;"",VLOOKUP($B23,Alla_anmälda,5),"")</f>
        <v>Tre Hjärtans Birger</v>
      </c>
      <c r="D23" s="66" t="s">
        <v>507</v>
      </c>
      <c r="E23" s="71">
        <v>3</v>
      </c>
      <c r="F23" s="80"/>
      <c r="G23" s="77"/>
    </row>
    <row r="24" spans="1:11" ht="24.9" customHeight="1" x14ac:dyDescent="0.25">
      <c r="A24" s="53" t="s">
        <v>49</v>
      </c>
      <c r="B24" s="57">
        <v>1468</v>
      </c>
      <c r="C24" s="61" t="str">
        <f>IF($B24&lt;&gt;"",VLOOKUP($B24,Alla_anmälda,5),"")</f>
        <v>Miraqulix LL Devil In Disguise</v>
      </c>
      <c r="D24" s="66" t="s">
        <v>441</v>
      </c>
      <c r="E24" s="71">
        <v>1</v>
      </c>
      <c r="F24" s="80"/>
      <c r="G24" s="77"/>
    </row>
    <row r="25" spans="1:11" ht="24.9" customHeight="1" thickBot="1" x14ac:dyDescent="0.3">
      <c r="A25" s="54" t="s">
        <v>50</v>
      </c>
      <c r="B25" s="58">
        <v>1445</v>
      </c>
      <c r="C25" s="62" t="str">
        <f>IF($B25&lt;&gt;"",VLOOKUP($B25,Alla_anmälda,5),"")</f>
        <v>RaceHeart's MB Squirtle</v>
      </c>
      <c r="D25" s="67">
        <v>0</v>
      </c>
      <c r="E25" s="73">
        <v>0</v>
      </c>
      <c r="F25" s="81"/>
      <c r="G25" s="78" t="s">
        <v>503</v>
      </c>
    </row>
    <row r="26" spans="1:11" s="18" customFormat="1" ht="24.9" customHeight="1" thickTop="1" thickBot="1" x14ac:dyDescent="0.3">
      <c r="A26" s="93" t="s">
        <v>65</v>
      </c>
      <c r="B26" s="55"/>
      <c r="C26" s="59"/>
      <c r="D26" s="64"/>
      <c r="E26" s="64"/>
      <c r="F26" s="75"/>
      <c r="G26" s="75"/>
    </row>
    <row r="27" spans="1:11" ht="24.9" customHeight="1" thickTop="1" x14ac:dyDescent="0.25">
      <c r="A27" s="52" t="s">
        <v>47</v>
      </c>
      <c r="B27" s="56">
        <v>1542</v>
      </c>
      <c r="C27" s="60" t="str">
        <f>IF($B27&lt;&gt;"",VLOOKUP($B27,Alla_anmälda,5),"")</f>
        <v>RaceHeart's MB Thor</v>
      </c>
      <c r="D27" s="65" t="s">
        <v>508</v>
      </c>
      <c r="E27" s="69">
        <v>1</v>
      </c>
      <c r="F27" s="79"/>
      <c r="G27" s="76"/>
    </row>
    <row r="28" spans="1:11" ht="24.9" customHeight="1" x14ac:dyDescent="0.25">
      <c r="A28" s="53" t="s">
        <v>48</v>
      </c>
      <c r="B28" s="57">
        <v>1365</v>
      </c>
      <c r="C28" s="61" t="str">
        <f>IF($B28&lt;&gt;"",VLOOKUP($B28,Alla_anmälda,5),"")</f>
        <v>Goat-Wool Zeppelin</v>
      </c>
      <c r="D28" s="66" t="s">
        <v>469</v>
      </c>
      <c r="E28" s="71">
        <v>4</v>
      </c>
      <c r="F28" s="80"/>
      <c r="G28" s="77"/>
      <c r="K28" t="s">
        <v>32</v>
      </c>
    </row>
    <row r="29" spans="1:11" ht="24.9" customHeight="1" x14ac:dyDescent="0.25">
      <c r="A29" s="53" t="s">
        <v>49</v>
      </c>
      <c r="B29" s="57">
        <v>1386</v>
      </c>
      <c r="C29" s="61" t="str">
        <f>IF($B29&lt;&gt;"",VLOOKUP($B29,Alla_anmälda,5),"")</f>
        <v>August</v>
      </c>
      <c r="D29" s="66" t="s">
        <v>509</v>
      </c>
      <c r="E29" s="71">
        <v>2</v>
      </c>
      <c r="F29" s="80"/>
      <c r="G29" s="77"/>
    </row>
    <row r="30" spans="1:11" ht="24.9" customHeight="1" thickBot="1" x14ac:dyDescent="0.3">
      <c r="A30" s="54" t="s">
        <v>50</v>
      </c>
      <c r="B30" s="58">
        <v>1506</v>
      </c>
      <c r="C30" s="62" t="str">
        <f>IF($B30&lt;&gt;"",VLOOKUP($B30,Alla_anmälda,5),"")</f>
        <v>Crazy Owl´s Björn Järnsida</v>
      </c>
      <c r="D30" s="67" t="s">
        <v>510</v>
      </c>
      <c r="E30" s="73">
        <v>3</v>
      </c>
      <c r="F30" s="81"/>
      <c r="G30" s="78"/>
    </row>
    <row r="31" spans="1:11" ht="24.9" customHeight="1" thickTop="1" thickBot="1" x14ac:dyDescent="0.3">
      <c r="A31" s="93" t="s">
        <v>67</v>
      </c>
      <c r="B31" s="55"/>
      <c r="C31" s="59"/>
      <c r="D31" s="64"/>
      <c r="E31" s="64"/>
      <c r="F31" s="75"/>
      <c r="G31" s="75"/>
    </row>
    <row r="32" spans="1:11" ht="24.9" customHeight="1" thickTop="1" x14ac:dyDescent="0.25">
      <c r="A32" s="52" t="s">
        <v>47</v>
      </c>
      <c r="B32" s="56">
        <v>1494</v>
      </c>
      <c r="C32" s="60" t="str">
        <f>IF($B32&lt;&gt;"",VLOOKUP($B32,Alla_anmälda,5),"")</f>
        <v>Hannemoon HM Shere Khan</v>
      </c>
      <c r="D32" s="65" t="s">
        <v>511</v>
      </c>
      <c r="E32" s="69">
        <v>1</v>
      </c>
      <c r="F32" s="79"/>
      <c r="G32" s="76"/>
    </row>
    <row r="33" spans="1:7" ht="24.9" customHeight="1" x14ac:dyDescent="0.25">
      <c r="A33" s="53" t="s">
        <v>48</v>
      </c>
      <c r="B33" s="57">
        <v>1553</v>
      </c>
      <c r="C33" s="61" t="str">
        <f>IF($B33&lt;&gt;"",VLOOKUP($B33,Alla_anmälda,5),"")</f>
        <v>Goat-Wool Bowmore</v>
      </c>
      <c r="D33" s="66" t="s">
        <v>445</v>
      </c>
      <c r="E33" s="71">
        <v>2</v>
      </c>
      <c r="F33" s="80"/>
      <c r="G33" s="77"/>
    </row>
    <row r="34" spans="1:7" ht="24.9" customHeight="1" x14ac:dyDescent="0.25">
      <c r="A34" s="53" t="s">
        <v>49</v>
      </c>
      <c r="B34" s="57">
        <v>1511</v>
      </c>
      <c r="C34" s="61" t="str">
        <f>IF($B34&lt;&gt;"",VLOOKUP($B34,Alla_anmälda,5),"")</f>
        <v>Raceheart´s MB Chewbacca</v>
      </c>
      <c r="D34" s="66" t="s">
        <v>481</v>
      </c>
      <c r="E34" s="71">
        <v>4</v>
      </c>
      <c r="F34" s="80"/>
      <c r="G34" s="77"/>
    </row>
    <row r="35" spans="1:7" ht="24.9" customHeight="1" thickBot="1" x14ac:dyDescent="0.3">
      <c r="A35" s="54" t="s">
        <v>50</v>
      </c>
      <c r="B35" s="58">
        <v>1439</v>
      </c>
      <c r="C35" s="62" t="str">
        <f>IF($B35&lt;&gt;"",VLOOKUP($B35,Alla_anmälda,5),"")</f>
        <v>Axrace's Admiral Rodney</v>
      </c>
      <c r="D35" s="67" t="s">
        <v>512</v>
      </c>
      <c r="E35" s="73">
        <v>3</v>
      </c>
      <c r="F35" s="81"/>
      <c r="G35" s="78"/>
    </row>
    <row r="36" spans="1:7" ht="24.9" customHeight="1" thickTop="1" thickBot="1" x14ac:dyDescent="0.3">
      <c r="A36" s="93" t="s">
        <v>69</v>
      </c>
      <c r="B36" s="55"/>
      <c r="C36" s="59"/>
      <c r="D36" s="64"/>
      <c r="E36" s="64"/>
      <c r="F36" s="75"/>
      <c r="G36" s="75"/>
    </row>
    <row r="37" spans="1:7" ht="24.9" customHeight="1" thickTop="1" x14ac:dyDescent="0.25">
      <c r="A37" s="52" t="s">
        <v>47</v>
      </c>
      <c r="B37" s="56">
        <v>1435</v>
      </c>
      <c r="C37" s="60" t="str">
        <f>IF($B37&lt;&gt;"",VLOOKUP($B37,Alla_anmälda,5),"")</f>
        <v>RaceHeart´s MB Charmander</v>
      </c>
      <c r="D37" s="65" t="s">
        <v>513</v>
      </c>
      <c r="E37" s="69">
        <v>2</v>
      </c>
      <c r="F37" s="79"/>
      <c r="G37" s="76"/>
    </row>
    <row r="38" spans="1:7" ht="24.9" customHeight="1" x14ac:dyDescent="0.25">
      <c r="A38" s="53" t="s">
        <v>48</v>
      </c>
      <c r="B38" s="57">
        <v>1532</v>
      </c>
      <c r="C38" s="61" t="str">
        <f>IF($B38&lt;&gt;"",VLOOKUP($B38,Alla_anmälda,5),"")</f>
        <v>Yellow Man's Ym's Helix</v>
      </c>
      <c r="D38" s="66" t="s">
        <v>513</v>
      </c>
      <c r="E38" s="71">
        <v>2</v>
      </c>
      <c r="F38" s="80"/>
      <c r="G38" s="77"/>
    </row>
    <row r="39" spans="1:7" ht="24.9" customHeight="1" x14ac:dyDescent="0.25">
      <c r="A39" s="53" t="s">
        <v>49</v>
      </c>
      <c r="B39" s="57">
        <v>13322</v>
      </c>
      <c r="C39" s="61" t="str">
        <f>IF($B39&lt;&gt;"",VLOOKUP($B39,Alla_anmälda,5),"")</f>
        <v>Hannemoon HM Black Jade</v>
      </c>
      <c r="D39" s="66" t="s">
        <v>474</v>
      </c>
      <c r="E39" s="71">
        <v>3</v>
      </c>
      <c r="F39" s="80"/>
      <c r="G39" s="77"/>
    </row>
    <row r="40" spans="1:7" ht="24.9" customHeight="1" thickBot="1" x14ac:dyDescent="0.3">
      <c r="A40" s="54" t="s">
        <v>50</v>
      </c>
      <c r="B40" s="58">
        <v>12278</v>
      </c>
      <c r="C40" s="62" t="str">
        <f>IF($B40&lt;&gt;"",VLOOKUP($B40,Alla_anmälda,5),"")</f>
        <v>Hannemoon HM Galearis</v>
      </c>
      <c r="D40" s="67" t="s">
        <v>514</v>
      </c>
      <c r="E40" s="73">
        <v>1</v>
      </c>
      <c r="F40" s="81"/>
      <c r="G40" s="78"/>
    </row>
    <row r="41" spans="1:7" ht="24.9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73" orientation="portrait" verticalDpi="300" r:id="rId1"/>
  <headerFooter alignWithMargins="0">
    <oddHeader>&amp;LNORRKÖPING
50-ÅRSJUBILEUM&amp;C&amp;12FINAL
HANAR &amp;R&amp;8&amp;F.&amp;A
2022-07-02/03
Page &amp;P (&amp;N)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Gudrun Hellmark</cp:lastModifiedBy>
  <cp:lastPrinted>2022-06-22T08:46:01Z</cp:lastPrinted>
  <dcterms:created xsi:type="dcterms:W3CDTF">2001-08-07T19:53:14Z</dcterms:created>
  <dcterms:modified xsi:type="dcterms:W3CDTF">2022-07-03T10:29:03Z</dcterms:modified>
</cp:coreProperties>
</file>